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G:\Unidades compartidas\AIE\SIGER\PROTOCOLOS PDI 2020-2028\ACTUALIZACION METODOLOGIA PROTOCOLOS PDI\"/>
    </mc:Choice>
  </mc:AlternateContent>
  <xr:revisionPtr revIDLastSave="0" documentId="13_ncr:1_{38FB3591-93BE-4C64-BF4D-4F4608DAF7FF}" xr6:coauthVersionLast="36" xr6:coauthVersionMax="47" xr10:uidLastSave="{00000000-0000-0000-0000-000000000000}"/>
  <bookViews>
    <workbookView xWindow="-28920" yWindow="-120" windowWidth="29040" windowHeight="15720" tabRatio="778" xr2:uid="{00000000-000D-0000-FFFF-FFFF00000000}"/>
  </bookViews>
  <sheets>
    <sheet name="BCV_PROTOCOLOS" sheetId="189" r:id="rId1"/>
    <sheet name="BCV_GLOSARIO" sheetId="190" r:id="rId2"/>
    <sheet name="BCV_CONTROL_CAMBIOS" sheetId="188" r:id="rId3"/>
    <sheet name="BCV_METADATOS" sheetId="87" r:id="rId4"/>
    <sheet name="BCV0001P" sheetId="175" r:id="rId5"/>
    <sheet name="BCV0002P" sheetId="202" r:id="rId6"/>
    <sheet name="BCV0101P" sheetId="176" r:id="rId7"/>
    <sheet name="BCV0102P" sheetId="177" r:id="rId8"/>
    <sheet name="BCV0201P" sheetId="178" r:id="rId9"/>
    <sheet name="BCV0202P" sheetId="179" r:id="rId10"/>
    <sheet name="BCV0203P" sheetId="180" r:id="rId11"/>
    <sheet name="BCV0204P" sheetId="181" r:id="rId12"/>
    <sheet name="BCV0205P" sheetId="203" r:id="rId13"/>
    <sheet name="BCV0301P" sheetId="182" r:id="rId14"/>
    <sheet name="BCV0302P" sheetId="183" r:id="rId15"/>
    <sheet name="BCV0401P" sheetId="184" r:id="rId16"/>
    <sheet name="BCV0402P" sheetId="187" r:id="rId17"/>
    <sheet name="BCV0001R" sheetId="191" r:id="rId18"/>
    <sheet name="BCV0002R" sheetId="204" r:id="rId19"/>
    <sheet name="BCV0101R" sheetId="192" r:id="rId20"/>
    <sheet name="BCV0102R" sheetId="193" r:id="rId21"/>
    <sheet name="BCV0201R" sheetId="194" r:id="rId22"/>
    <sheet name="BCV0202R" sheetId="195" r:id="rId23"/>
    <sheet name="BCV0203R" sheetId="196" r:id="rId24"/>
    <sheet name="BCV0204R" sheetId="197" r:id="rId25"/>
    <sheet name="BCV0205R" sheetId="205" r:id="rId26"/>
    <sheet name="BCV0301R" sheetId="198" r:id="rId27"/>
    <sheet name="BCV0302R" sheetId="199" r:id="rId28"/>
    <sheet name="BCV0401R" sheetId="200" r:id="rId29"/>
    <sheet name="BCV0402R" sheetId="201" r:id="rId30"/>
  </sheets>
  <externalReferences>
    <externalReference r:id="rId31"/>
  </externalReferences>
  <calcPr calcId="191029"/>
</workbook>
</file>

<file path=xl/calcChain.xml><?xml version="1.0" encoding="utf-8"?>
<calcChain xmlns="http://schemas.openxmlformats.org/spreadsheetml/2006/main">
  <c r="F3" i="189" l="1"/>
  <c r="F2" i="189"/>
  <c r="F3" i="190"/>
  <c r="F2" i="190"/>
  <c r="F3" i="188"/>
  <c r="F2" i="188"/>
  <c r="B3" i="205" l="1"/>
  <c r="B11" i="204" l="1"/>
  <c r="B12" i="204" s="1"/>
</calcChain>
</file>

<file path=xl/sharedStrings.xml><?xml version="1.0" encoding="utf-8"?>
<sst xmlns="http://schemas.openxmlformats.org/spreadsheetml/2006/main" count="765" uniqueCount="342">
  <si>
    <t>Permanencia y camino al egreso de la población vulnerable</t>
  </si>
  <si>
    <t>NOMBRE</t>
  </si>
  <si>
    <t>CODIGO</t>
  </si>
  <si>
    <t>UNIDAD</t>
  </si>
  <si>
    <t>Porcentaje</t>
  </si>
  <si>
    <t>FORMULA</t>
  </si>
  <si>
    <t>Unidad absoluta</t>
  </si>
  <si>
    <t>DURACIÓN</t>
  </si>
  <si>
    <t>FACULTAD</t>
  </si>
  <si>
    <t>Estamento</t>
  </si>
  <si>
    <t xml:space="preserve">Nombre </t>
  </si>
  <si>
    <t>VARIABLE</t>
  </si>
  <si>
    <t>TIPO</t>
  </si>
  <si>
    <t>DESCRIPCION</t>
  </si>
  <si>
    <t>PILAR</t>
  </si>
  <si>
    <t>Estratégico</t>
  </si>
  <si>
    <t>FECHA_CREACION</t>
  </si>
  <si>
    <t>FECHA_ULTIMA_MODIFICACION</t>
  </si>
  <si>
    <t>NIVEL_DE_GESTION</t>
  </si>
  <si>
    <t>FUENTE_DE_DATOS</t>
  </si>
  <si>
    <t>RESPONSABLE_DEL_CALCULO</t>
  </si>
  <si>
    <t>RESPONSABLE_GESTION</t>
  </si>
  <si>
    <t>CONSIDERACIONES_CALCULO</t>
  </si>
  <si>
    <t>GLOSARIO</t>
  </si>
  <si>
    <t>PERIODICIDAD</t>
  </si>
  <si>
    <t>Semestral</t>
  </si>
  <si>
    <t>IMPULSORES_APORTA</t>
  </si>
  <si>
    <t>Trimestral</t>
  </si>
  <si>
    <t>Táctico</t>
  </si>
  <si>
    <t>Anual</t>
  </si>
  <si>
    <t>Ninguna</t>
  </si>
  <si>
    <t xml:space="preserve">No. </t>
  </si>
  <si>
    <t>Codigo</t>
  </si>
  <si>
    <t>Fecha encuesta</t>
  </si>
  <si>
    <t>Facultad/Dependencia</t>
  </si>
  <si>
    <t>Índice de Calidad de vida</t>
  </si>
  <si>
    <t>Dependencia/Facultad</t>
  </si>
  <si>
    <t>Estrategia o actividad</t>
  </si>
  <si>
    <t>Pregunta 1</t>
  </si>
  <si>
    <t>Pregunta 2</t>
  </si>
  <si>
    <t>Pregunta 3</t>
  </si>
  <si>
    <t>Pregunta n</t>
  </si>
  <si>
    <t>COD_PERIODO</t>
  </si>
  <si>
    <t>IDTERCERO</t>
  </si>
  <si>
    <t>NUMERO_DOCUMENTO</t>
  </si>
  <si>
    <t>TIPO_APOYO</t>
  </si>
  <si>
    <t>CATEGORIA</t>
  </si>
  <si>
    <t>COD_UTP</t>
  </si>
  <si>
    <t>NOMBRE_PROGRAMA</t>
  </si>
  <si>
    <t>ESTADO_DESERCION</t>
  </si>
  <si>
    <t>CREDITOS_MATRICULADOS</t>
  </si>
  <si>
    <t>CAMINO_AL_EGRESO</t>
  </si>
  <si>
    <t>CREDITOS_APROBADOS</t>
  </si>
  <si>
    <t>Nombre de la estrategia/ procedimiento/gestión realizada</t>
  </si>
  <si>
    <t>Objetivo de la estrategia/ procedimiento/ gestión realizada</t>
  </si>
  <si>
    <t>Descripción estrategia/ procedimiento/ gestión realizada</t>
  </si>
  <si>
    <t>Documentos soporte como: acuerdo/acta/informes/ contratos/listados  de asistencia/base de datos/fotos</t>
  </si>
  <si>
    <t>Proceso responsable</t>
  </si>
  <si>
    <t>Código</t>
  </si>
  <si>
    <t>Saluld física</t>
  </si>
  <si>
    <t>Salud mental</t>
  </si>
  <si>
    <t>Índice de Calidad de vida asociado a la salud</t>
  </si>
  <si>
    <t xml:space="preserve">Nombre del estudio </t>
  </si>
  <si>
    <t>Objetivo principal del estudio</t>
  </si>
  <si>
    <t>Tamaño de la muestra</t>
  </si>
  <si>
    <t>Conclusión principal</t>
  </si>
  <si>
    <t>Nombre programa</t>
  </si>
  <si>
    <t>Descripción programa</t>
  </si>
  <si>
    <t>Objetivo del Programa</t>
  </si>
  <si>
    <t>Recurso y Talento Humano participante</t>
  </si>
  <si>
    <t>Resultados</t>
  </si>
  <si>
    <t>NUMERODOCUMENTO</t>
  </si>
  <si>
    <t>NOMBRES</t>
  </si>
  <si>
    <t>APELLIDOS</t>
  </si>
  <si>
    <t>SEXO</t>
  </si>
  <si>
    <t>ESTAMENTO</t>
  </si>
  <si>
    <t>FACULTAD/DEPENDENCIA</t>
  </si>
  <si>
    <t>ENTIDAD O PROGRAMA EN ALIANZA</t>
  </si>
  <si>
    <t>MES</t>
  </si>
  <si>
    <t>CARÁCTER</t>
  </si>
  <si>
    <t>TIPO DE INGRESO DEL RECURSO</t>
  </si>
  <si>
    <t>MONTO</t>
  </si>
  <si>
    <t>SOPORTE Y/O FUENTE</t>
  </si>
  <si>
    <t>DESTINACIÓN</t>
  </si>
  <si>
    <t>ALIANZAS CONVENIOS
PROYECTOS</t>
  </si>
  <si>
    <t>TIPO DE  RENOVACIÓN Y/O SOPORTE</t>
  </si>
  <si>
    <t>POBLACIÓN BENEFICIADA</t>
  </si>
  <si>
    <t>C</t>
  </si>
  <si>
    <t>A</t>
  </si>
  <si>
    <t>Curso</t>
  </si>
  <si>
    <t>Resultado del Indicador</t>
  </si>
  <si>
    <t>Proporción (p)</t>
  </si>
  <si>
    <t>Valor Z</t>
  </si>
  <si>
    <t>Tamaño de la población N</t>
  </si>
  <si>
    <t>Tamaño de la muestra n</t>
  </si>
  <si>
    <t>Participantes en actividades para el Bienestar</t>
  </si>
  <si>
    <t xml:space="preserve">Total de personas que conforman la comunidad universitaria </t>
  </si>
  <si>
    <t>Resultado del Indicador: % de participación</t>
  </si>
  <si>
    <t>Suma de los resultados obtenidos</t>
  </si>
  <si>
    <t>Nivel de satisfacción</t>
  </si>
  <si>
    <t>Poblacion vulnerable identificada y cumple con la permanencia y camino al egreso</t>
  </si>
  <si>
    <t>Total de la poblacion vulnerable identificada</t>
  </si>
  <si>
    <t>Número de estrategías</t>
  </si>
  <si>
    <t>Número de procedimientos</t>
  </si>
  <si>
    <t>Número de gestiones</t>
  </si>
  <si>
    <t>Tecnología</t>
  </si>
  <si>
    <t>Ingeniería</t>
  </si>
  <si>
    <t>Nombre del estudio</t>
  </si>
  <si>
    <t>Estudio de la  vulnerabilidad socioeconómica de los estudiantes de pregrado de la Universidad Tecnológica de Pereira</t>
  </si>
  <si>
    <t xml:space="preserve">El estudio tiene como objetivo principal identificar la población de estudiantes vulnerables en función de sus riesgos socioeconómicos, así como clasificar estos estudiantes en diferentes niveles de vulnerabilidad </t>
  </si>
  <si>
    <t xml:space="preserve">Con base en el formulario SISBEN IV, se plantearon 12 preguntas en torno a variables como: acceso a servicios públicos, ingresos del hogar, tipo de vivienda, condición de discapacidad y calamidades domésticas para medir las vulnerabilidades socioeconómicas.
Para este análisis y con base en el formulario desarrollado se establecen siguientes indicadores del nivel de vulnerabilidad
Vulnerabilidad baja                 (0-20)
Vulnerabilidad media                (21-40)
Vulnerabilidad alta                        (41-60)
Vulnerabilidad muy alta                (&gt;60)
Los rangos de puntajes se construyeron con base en el fraccionamiento del rango máximo obtenido de los datos recolectados.
Para la evaluación de los niveles de vulnerabilidad económica de los estudiantes de pregrado de la UTP, se aplicó una encuesta representativa de 391 estudaintes, dando como resultado:
Vulnerabilidad muy alta : 2,8%
Vulnerabilidad alta: 7,4%
Vulnerabilidad media: 39,1%
Vulnerabilidad baja: 50,6%
</t>
  </si>
  <si>
    <t>Identificación de problematicas sociales de los estudiantes de la UTP y el nivel de severidad</t>
  </si>
  <si>
    <t>Caracterizar la población estudiantil  y sus principales problemáticas sociales, a partir de la evaluación estadística de los resultados del censo estudiantil que permita resaltar patrones comunes que describen las situaciones de vida de la población estudiantil.</t>
  </si>
  <si>
    <t>A partir del Censo realizado a los estudiantes de la UTP se incluye una pregunta relacionada con identificación de las problemáticas sociales en la cual de un listado de problemáticas  sociales, se pide al estudiante que identifique si actualmente está viviendo alguna de estas problemáticas y el nivel de severidad al cual está expuesto, de lo anterior se pudo evidenciar que la problemática de mayor severidad presentada por los estudiantes es las relacionadas con el trastorno de la salud mental (ansiedad-depresión), seguida de la pobreza y el desempleo del proveedor del hogar.</t>
  </si>
  <si>
    <t>Identifica la población vulnerable, en función de los riesgos económicos, sociales, culturales y geo-ambientales</t>
  </si>
  <si>
    <t>Partiendo de la agrupación de las problematicas sociales identificar la poblacion estudiantil vulnerable con riesgo economico, social, cultural y geoambiental.</t>
  </si>
  <si>
    <t>De este estudio se pudo concluir que la vulnerabilidad con mayor frecuencia y severidad es la vulnerabilidad económica seguida de la vulnerabilidad social, geoambiental y por último la cultural.</t>
  </si>
  <si>
    <t>Formación Cultural</t>
  </si>
  <si>
    <t>La Oficina de cultura a través de sus estrategias  promueve, promociona y  la dinámica cultural de la comunidad universitaria</t>
  </si>
  <si>
    <t>Contribuir a la fomación integral de la comunidad universitaria, a través de formación cultural, actividad cultural permanente y representción cultural, propiciando espacios de sano esparcimiento y  mejorando la calidad de vida.</t>
  </si>
  <si>
    <t>Profesional universitario- Técnico administrativo, Instructores cursos libres y monitores de apoyo</t>
  </si>
  <si>
    <t>Practicas y Reconocimiento de la cultura UTP. Formación, Promoción, Difusion y desarrollo cultural, posicionamiento cultural local, regional, nacional e internacional a traves de las representaciones culturales y eventos culturales y acadèmicos ( Foros, conversatorios, talleres y eventos (internos y externos). durante todo el año se apoyaron actividades culturales de la comunidad UTP, ceremonias liturgicas, grados, mercado agroecologicos, representacion institucional a cargo de: Orquesta Sinfónioca, Universitaria, teatro,la Escafandra, grupo de bailes latinos, Danza tradicional, Chirimia, Conjunto Vallenato, Cuerdas tipicas, narración oral. afrodescendientes, cabildo indigena, programacion facultades, creacion del viernes de bienestaren los cursos de fromaciòn meta cumplida sobre el 116,6% y participacion de publico en las actividades con el 91,39% faltando por registrar la participcion en las ceremonias de graduacion del 15 de diciembre</t>
  </si>
  <si>
    <t>Deporte Recreativo</t>
  </si>
  <si>
    <t>La UTP ofrece a través de la vicerrectoría de Responsabilidad Social y Bienestar Universitario diversos programas de deporte recreativo donde la comunidad universitaria puede acceder al CDF gimnasio a realizar actividad física, pista atlética, tenis de mesa, tenis, futbol, baloncesto,voleibol, voleyplaya, futsala, ajedrez y otros a recrearse y hacer práctica libre.</t>
  </si>
  <si>
    <t>Estimular hábitos y estilos de vida saludable en la comunidad universitaria ofreciendo espacios para prácticas recreativas, asi como préstamos de implementos deportivos y recreativos</t>
  </si>
  <si>
    <t>Escenarios deportivos, almacén de préstamos de implementos deportivos y profesionales del deporte y la recreación</t>
  </si>
  <si>
    <t>Cumplimiento al 100% de la meta trazada gracias a la apertura para la presencialidad del gimnasio utp.</t>
  </si>
  <si>
    <t>Deporte Competitivo</t>
  </si>
  <si>
    <t>La UTP ofrece a través de la vicerrectoría de Responsabilidad Social y Bienestar Universitario a los estudiantes de la UTP a ser participes de los 18 selectivos según requisitos, en deportes de conjunto, de combate, de confrontación y de marca</t>
  </si>
  <si>
    <t>Estimular hábitos y estilos de vida saludable enlos estudiantes, además de pemitir que nuestros estudiantes nos representen en justas locales, nacionales e internacionales dejando el nombre de la universidad tecnológica en alto por sus logros pero principalmente por sus valores y comportamiento.</t>
  </si>
  <si>
    <t>Escenarios deportivos y entrenadores especialistas en cada deporte, profesionales del deporte y la recreación</t>
  </si>
  <si>
    <t>Estudiantes representando la Universidad en competencias deportivas reflejando los valores institucionales con resultados deportivos, se cumplió la meta de participación al 100% gracias a la presencialidad dada, la cual se ha llevado de manera exitosa cumpliendo las medidas de bioseguridad y protocolos de los escenarios deportivos.</t>
  </si>
  <si>
    <t>AREA_PADRE</t>
  </si>
  <si>
    <t>AREA</t>
  </si>
  <si>
    <t>TIPO_ACTIVIDAD</t>
  </si>
  <si>
    <t>NOMBRE_ACTIVIDAD</t>
  </si>
  <si>
    <t>NOMBRE_SESION</t>
  </si>
  <si>
    <t>Formación Integral</t>
  </si>
  <si>
    <t>Cultura</t>
  </si>
  <si>
    <t>Baile De Salon</t>
  </si>
  <si>
    <t>Formación Cultural 2022</t>
  </si>
  <si>
    <t>Femenino</t>
  </si>
  <si>
    <t>Estudiante</t>
  </si>
  <si>
    <t>Masculino</t>
  </si>
  <si>
    <t>PROGRAMA PLAN PADRINO - INTERESES CUENTAS DE LA NACIÓN</t>
  </si>
  <si>
    <t>ENERO</t>
  </si>
  <si>
    <t>PUBLICO</t>
  </si>
  <si>
    <t>APORTE AL PLAN PADRINO</t>
  </si>
  <si>
    <t>INGRESO AL PROYECTO 511-4-131-09</t>
  </si>
  <si>
    <t>APOYOS</t>
  </si>
  <si>
    <t>FEBRERO</t>
  </si>
  <si>
    <t>MAYO</t>
  </si>
  <si>
    <t>ABRIL</t>
  </si>
  <si>
    <t>GIRO DE RECURSOS A LOS ESTUDIANTES DEL PROGRAMA JeA CORRESPONDIENTE A LA PERMANENCIA Y EXCELENCIA 2021-II</t>
  </si>
  <si>
    <t>GIRO DE APOYO A LOS ESTUDIANTES</t>
  </si>
  <si>
    <t>INFORMACIÓN ENVIADA A LA OFICINA DE JeA</t>
  </si>
  <si>
    <t>PENTAGRAMA  - PROGRAMAS SOCIALES - ACTIVIDAD MERITORIA</t>
  </si>
  <si>
    <t>ACUERDO DE DONACIÓN</t>
  </si>
  <si>
    <t>ANUAL</t>
  </si>
  <si>
    <t>ESTUDIANTES CON BECA</t>
  </si>
  <si>
    <t xml:space="preserve">ASEMTUR  </t>
  </si>
  <si>
    <t>CONVENIO MARCO</t>
  </si>
  <si>
    <t>INDEFINIDO</t>
  </si>
  <si>
    <t>ESTUDIANTES APOYADOS CON BONO DE TRANSPORTE</t>
  </si>
  <si>
    <t xml:space="preserve">PRADERA CONSTRUCCIONES </t>
  </si>
  <si>
    <t>DEPARTAMENTO PARA LA PROSPERIDAD SOCIAL - DPS</t>
  </si>
  <si>
    <t>CONVENIOS DE COOPERACIÓN - VIGENTE</t>
  </si>
  <si>
    <t>ESTUDIANTESBENEFICIADOS EN EL PROGRAMA</t>
  </si>
  <si>
    <t xml:space="preserve">MEN - SER PILO PAGA </t>
  </si>
  <si>
    <t>CONTRATO MEN</t>
  </si>
  <si>
    <t>HASTA TERMINAR LAS COHORTES</t>
  </si>
  <si>
    <t>ESTUDIANTES APOYADOS CON EL PROGRAMA</t>
  </si>
  <si>
    <t>FUNDACION RENAULT</t>
  </si>
  <si>
    <t>CONVENIO</t>
  </si>
  <si>
    <t>ESTUDIANES CON BECA</t>
  </si>
  <si>
    <t>Acuerdo 37 del 6 de Noviembre de 2019</t>
  </si>
  <si>
    <t>Por medio del cual se aprueba el Plan de Desarrollo Institucional 2029 "Aquí construimos Futuro" y se dictan otras disposiciones.</t>
  </si>
  <si>
    <t>Creación</t>
  </si>
  <si>
    <t>Ajuste</t>
  </si>
  <si>
    <t>CODIGO_PROTOCOLO</t>
  </si>
  <si>
    <t>VERSION</t>
  </si>
  <si>
    <t>AVAL_CAMBIO</t>
  </si>
  <si>
    <t>DESCRIPCION_AJUSTE</t>
  </si>
  <si>
    <t>TIPO_CAMBIO</t>
  </si>
  <si>
    <t>FECHA_MODIFICACION</t>
  </si>
  <si>
    <t>DEFINICIÓN</t>
  </si>
  <si>
    <t>DESCRIPCIÓN</t>
  </si>
  <si>
    <t>CONTROL DE CAMBIOS</t>
  </si>
  <si>
    <t>VOLVER AL MENÚ</t>
  </si>
  <si>
    <t>PROCESO_SIG</t>
  </si>
  <si>
    <t>5. Bienestar Institucional, Calidad de Vida e Inclusión en contextos universitarios</t>
  </si>
  <si>
    <t>BCV0001</t>
  </si>
  <si>
    <t>BCV0101</t>
  </si>
  <si>
    <t>BCV0102</t>
  </si>
  <si>
    <t>BCV0201</t>
  </si>
  <si>
    <t>BCV0202</t>
  </si>
  <si>
    <t>BCV0203</t>
  </si>
  <si>
    <t>BCV0204</t>
  </si>
  <si>
    <t>BCV0301</t>
  </si>
  <si>
    <t>BCV0302</t>
  </si>
  <si>
    <t>BCV0401</t>
  </si>
  <si>
    <t>BCV0402</t>
  </si>
  <si>
    <t>Calidad de vida en contextos universitarios</t>
  </si>
  <si>
    <t>Es un indicador  de la cantidad proporcional de población estudiantil que tiene un nivel mínimo de calidad de vida. Está construido a partir de información recolectada en estudiantes de condiciones vitales, salud, entorno social,  variables académicas, entorno universitario, infraestructura-servicios. Este indicador se calcula a partir de una muestra poblacional. En particular, el indicador calcula el porcentaje de estudiantes que tienen una calidad de vida superior a un valor establecido para un valor aceptable de la misma.</t>
  </si>
  <si>
    <t>Porcentaje de participacion de la comunidad universitaria en las programas, proyectos y acciones de bienestar</t>
  </si>
  <si>
    <t>Mide el porcentaje de estudiantes, docentes y administrativos que participan en los programas, proyectos y acciones de bienestar</t>
  </si>
  <si>
    <t>Nivel de satisfacción alrededor de la politica de bienestar</t>
  </si>
  <si>
    <t>Mide en nivel de satisfacción de la comunidad universitaria frente a los elementos asociados a la politica de bienestar.</t>
  </si>
  <si>
    <t>Establece el porcentaje de estudiantes vulnerables intervenidos en un semestre académico y que continúan sus estudios en el periodo siguiente, aprobando al menos 9 créditos académicos en el semestre que reciben el apoyo y/o servicio.</t>
  </si>
  <si>
    <t>Plan estratégico de Inclusión</t>
  </si>
  <si>
    <t>Mide la cantidad de estrategias, procedimientos o gestiones enfocadas a la igualdad de oportunidades y garantía de derechos de: mujeres, comunidades LGBTI, minorías étnicas y población en situación de discapacidad</t>
  </si>
  <si>
    <t>Calidad de vida asociada a la Salud</t>
  </si>
  <si>
    <t>La cantidad proporcional de población estudiantil que tiene un nivel mínimo de calidad de vida asociada a Salud física y mental, medida a través del test SF-12.</t>
  </si>
  <si>
    <t>Estudios enfocados a analizar las problemáticas sociales estudiantiles</t>
  </si>
  <si>
    <t>Mide la cantidad de estudios desarrollados para analizar las problemáticas sociales estudiantiles</t>
  </si>
  <si>
    <t>Programas de formación vivencial</t>
  </si>
  <si>
    <t>Mide la cantidad de programas enfocados a fomentar el deporte, la recreación, la actividad física, el desarrollo humano, la responsabilidad social, la expresión artística y cultural, la formación vivencial de competencias blandas y habilidades para la vida.</t>
  </si>
  <si>
    <t>Mide el porcentaje de los estudiantes que participan en las actividades de formación vivencial con respecto al total de la comunidad estudiantil.</t>
  </si>
  <si>
    <t>Gestión de recursos para el bienestar y la calidad de vida</t>
  </si>
  <si>
    <t>Mide la cantidad de recursos para la atención de las necesidades relacionadas con el bienestar y la calidad de vida de la comunidad.</t>
  </si>
  <si>
    <t>Gestión de alianzas, proyectos y convenios</t>
  </si>
  <si>
    <t>Mide la cantidad de alianzas,  proyectos y convenios en pro del bienestar y el mejoramiento de la calidad de vida.</t>
  </si>
  <si>
    <t>Contribuir en el mejoramiento de la calidad de vida en contextos universitarios</t>
  </si>
  <si>
    <t>Observatorio Social - Vicerrectoría de Responsabilidad Social y Bienestar Universitario</t>
  </si>
  <si>
    <t>Observatorio Social - Vicerrectoría de Responsabilidad Social y Bienestar Universitaria</t>
  </si>
  <si>
    <t>Calidad de vida en contextos universitarios = p-z*(sqrt(p*(1-p)/n))*(sqrt((N-n)/(N-1))</t>
  </si>
  <si>
    <t xml:space="preserve">Este indicador se puede calcular con la información resultante de la encuesta anual de calidad de vida UTP, que aplica la Vicerrectoria de Responsabilidad Social y Bienestar Universitario, sobre una muestra de la población estudiantil.
Con relación a la fórmula se tiene: p es la proporción de personas que superan el nivel mínimo de calidad de vida para la muestra calculada, n es el tamaño de la muestra, N es el tamaño finito de la población, valor z para un nivel de confianza del 95%.
El valor de la calidad de vida mínimo es un dato único que corresponde al valor generado como indicador de calidad de vida cuando cada una de las preguntas de la encuesta de CV se han contestado en la opción mínima aceptable. </t>
  </si>
  <si>
    <t>Vicerrectoría de Responsabilidad Social y Bienestar Universitario, Vicerrectoría Administrativa, Vicerrectoría académica, Vicerrectoría Investigación, Innovación y Extensión, Facultades</t>
  </si>
  <si>
    <t>Vicerrectoría de Responsabilidad Social y Bienestar Universitario</t>
  </si>
  <si>
    <t>Porcentaje de participacion de la comunidad universitaria en las programas, proyectos y acciones de bienestar = # de personas de la CU que participan en actividades para el bienestar/# total de personas que conforman la CU(comunidad universitario)</t>
  </si>
  <si>
    <t>Se debe por cada una de las dependencias que aportan al bienestar institucional identificar las actividades y los participantes en cada una de ellas.
Se manejara como comunidad universitaria: Estudiantes, docentes y  administrativos.
Los participantes son: la persona que asiste a actividades o estrategias de bienestar institucional</t>
  </si>
  <si>
    <t>Vicerrectoría de Responsabilidad Social y Bienestar Universitario, Vicerrectoría Administrativa, Vicerrectoría académica, Vicerrectoría Investigación, Innovación y Extensión, Facultades.</t>
  </si>
  <si>
    <t>Nivel de satisfacción alrededor de la politica de bienestar = Promedio del resultado obtenido de la encuesta de la politica de bienestar expresado en un rango de  0-100</t>
  </si>
  <si>
    <t>Este indicador se calcula con la información resultante de la encuesta anual.
La población principal a encuestar son: estudiantes, docentes y administrativos.</t>
  </si>
  <si>
    <t>Registro y Control Académico, Vicerrectoría Administrativa, Vicerrectoría de Responsabilidad Social y Bienestar Universitario.</t>
  </si>
  <si>
    <t>Gestión Social - Vicerrectoría de Responsabilidad Social y Bienestar Universitaria</t>
  </si>
  <si>
    <t>Gestión Social, Gestión estratégica - Vicerrectoría de Responsabilidad Social y Bienestar Universitaria.</t>
  </si>
  <si>
    <t>Permanencia y camino al egreso de la población vulnerable = (Número de estudiantes identificados como vulnerables y que terminaron semestre con matricula activa con un número determinado de créditos y que continuaron en la universidad) / (Número de estudiantes identificados como vulnerables).</t>
  </si>
  <si>
    <t>La población vulnerable se identifica a partir del acompañamiento realizado desde el programa PAI y trabajo social como estudiantes en seguimiento y apoyo socioeconómico.
Así mismo desde la identificación en los estudios enfocados a determinar las poblaciones vulnerables y sus principales problemáticas, desarrolladas por el Observatorio Social para el acompañamiento integral.
Los estudiantes con menos de 9 créditos académicos matriculados por autorización especial, se les mide el cumplimiento del indicador si aprueban el mismo número de créditos matriculados.
Los estudiantes que no continuaron en el siguiente semestre pero se encuentra en trámites de grado se considera en cumplimiento.</t>
  </si>
  <si>
    <t>Gestión Social, Formación Integral, Salud integral.</t>
  </si>
  <si>
    <t>Formación para el desarrollo humano -  Vicerrectoría de Responsabilidad Social y Bienestar Universitario.</t>
  </si>
  <si>
    <t>Gestión Social, Formación Integral, Salud integral</t>
  </si>
  <si>
    <t>Plan estratégico de Inclusión = Número de estrategias, procedimientos o gestiones  enfocadas a la igualdad de oportunidades y garantía de derechos realizadas.</t>
  </si>
  <si>
    <t>El Plan desarrolla  estrategias, procedimientos o gestiones  direccionadas a las poblaciones sujetos de derechos y/o que incluyen individuos de dichas poblaciones.</t>
  </si>
  <si>
    <t>Promoción de la Salud Integral - Vicerrectoría de Responsabilidad Social y Bienestar Universitario.</t>
  </si>
  <si>
    <t>Observatorio Social - Vicerrectoría de Responsabilidad Social y Bienestar Universitario.</t>
  </si>
  <si>
    <t>Promoción de la Salud Integral - Vicerrectoría de Responsabilidad Social y Bienestar Universitario</t>
  </si>
  <si>
    <t>Calidad de vida asociada a la Salud = p-z*(sqrt(p*(1-p)/n))*(sqrt((N-n)/(N-1))</t>
  </si>
  <si>
    <t>Este indicador se puede calcular con la información resultante del cuestionario SF-12 que se aplica a los estudiantes que asisten al área de Salud Integral.
Con relación a la fórmula se tiene: p es la proporción de personas que superan el nivel mínimo de calidad de vida asociada a la salud para la muestra calculada, n es el tamaño de la muestra, N es el tamaño finito de la población, valor z para un nivel de confianza del 95%.
El test SF-12 tiene como resultado la calidad de vida asociado a la salud a través de dos variables: salud física y salud mental. Para unificar este resultado en un valor escalar se calcula la norma euclídea sobre las vectores de datos de las dos variables mencionadas.
El valor de la calidad de vida asociado a la salud mínimo, es un dato único, que se genera cuando cada una  de las preguntas de la encuesta SF-12 se han contestado en la opción mínima aceptable.</t>
  </si>
  <si>
    <t>Gestión Social, Formación Integral, Salud integral, Gestión Estratégica</t>
  </si>
  <si>
    <t>Vicerrectoría de Responsabilidad Social y Bienestar Universitario – Observatorio Social.</t>
  </si>
  <si>
    <t>Gestión Social</t>
  </si>
  <si>
    <t>Estudios enfocados a analizar las problemáticas sociales estudiantiles = Número de estudios desarrollados para analizar las problemáticas sociales estudiantiles</t>
  </si>
  <si>
    <t>Formación para la vida – Vicerrectoría de Responsabilidad Social y Bienestar Universitario</t>
  </si>
  <si>
    <t>Formación para la vida – Vicerrectoría de Responsabilidad Social y Bienestar Universitario.</t>
  </si>
  <si>
    <t>Programas de formación vivencial = Número de programas enfocados a la formación vivencial</t>
  </si>
  <si>
    <t>Disciplinas deportivas son dinámicas a medida que crece la demanda por parte de la comunidad universitaria.</t>
  </si>
  <si>
    <t>Masificación programas de formación vivencia = Número de estudiantes que participan en actividades formación vivencial sobre el total de estudiantes matriculados en la Universidad</t>
  </si>
  <si>
    <t>Los registros de las personas atendidas con los procesos de formación para la vida deben reposar en el sistema gestor de actividades.</t>
  </si>
  <si>
    <t>Gestión Estratégica, Vicerrectoría Administrativa, oficina Jóvenes en Acción</t>
  </si>
  <si>
    <t>Gestión Estratégica – Vicerrectoría de Responsabilidad Social y Bienestar Universitario.</t>
  </si>
  <si>
    <t xml:space="preserve">Vicerrectoría de Responsabilidad Social y Bienestar Universitario </t>
  </si>
  <si>
    <t>Gestión de recursos para el bienestar y la calidad de vida = Sumatoria recursos gestionados para el bienestar institucional y el mejoramiento de la calidad de vida</t>
  </si>
  <si>
    <t>Se debe tener presente que los recursos gestionados corresponden no solo a los que entran directamente a la Universidad, sino también a los percibidos por miembros de la comunidad a través de apoyos brindados por instituciones públicas y/o privadas.</t>
  </si>
  <si>
    <t>Gestión estratégica - Vicerrectoría de Responsabilidad Social y Bienestar Universitario</t>
  </si>
  <si>
    <t>Gestión Estratégica - Vicerrectoría de Responsabilidad Social y Bienestar Universitario.</t>
  </si>
  <si>
    <t>Gestión de alianzas, proyectos y convenios = Sumatoria de alianzas + convenios + proyectos</t>
  </si>
  <si>
    <t>Las acciones que se generan para ampliar la cobertura de atención de las necesidades relacionadas con el Bienestar de la comunidad universitaria son incluidas en este indicador.</t>
  </si>
  <si>
    <t>Solicitud de Ajuste: 9/12/2020</t>
  </si>
  <si>
    <t>Se realiza la actualización de los protocolos asociados a la Calidad de Vida, para realizar la medición pertinente a las condiciones actuales y ampliar la explicación en las consideraciones metodológicas sobre el valor de la calidad de vida mínimo, el cual es un dato único que corresponde al valor generado como indicador de calidad de vida cuando cada una de las preguntas de la encuesta de CV se han contestado en la opción mínima aceptable.</t>
  </si>
  <si>
    <t>Solicitud de cambio 04-10-2022</t>
  </si>
  <si>
    <t>Ajuste dado por Se realizó revisión, y análisis de los procesos desarrollados durante la presente vigencia para lograr los objetivos de estudio y se identificó, que es necesario considerar generar actualización e identificación de las problemáticas sociales con el apoyo de la división de sistemas, con el objetivo, de mantener estas estadísticas sociales vigentes para el análisis y toma de decisiones con información de toda la población universitaria, por lo cual representa durante los primeros meses del año levantar los datos previos, diseñar las propuestas con los procesos involucrados, los espacios de socialización para validar las propuestas, involucrar los actores necesarios que permitan el desarrollo en la plataforma institucional y generar comunicación para la comunidad universitaria. Por tal razón, se considera necesario una modificación en la periodicidad de medición, para generar el avance correspondiente a la meta establecida en el plan de trabajo para el presente año.</t>
  </si>
  <si>
    <t>Bienestar Institucional</t>
  </si>
  <si>
    <t>Poblacion vulnerable identificada y cumple con  la permanencia y camino al egreso</t>
  </si>
  <si>
    <t>Proporción</t>
  </si>
  <si>
    <t>Total de estudios realizados</t>
  </si>
  <si>
    <t xml:space="preserve">Numero de programas </t>
  </si>
  <si>
    <t>Estudiantes en actividades de formación vivencial</t>
  </si>
  <si>
    <t>Estudiantes matriculados en la universidad</t>
  </si>
  <si>
    <t>Porcentaje estudiantes en actividades de formación vivencial</t>
  </si>
  <si>
    <t>Total Recursos Gestionados</t>
  </si>
  <si>
    <t>Número de alianzas</t>
  </si>
  <si>
    <t>Número de Convenios</t>
  </si>
  <si>
    <t>Número de Proyectos</t>
  </si>
  <si>
    <t>Total alianzas, convenios y proyectos</t>
  </si>
  <si>
    <t>BCV0002</t>
  </si>
  <si>
    <t>Evalúa el grado de cumplimiento y efectividad de la política de bienestar en la universidad a partir de una combinación ponderada de los indicadores específicos para cada una de las ocho líneas temáticas</t>
  </si>
  <si>
    <t xml:space="preserve">(Sumatoria del peso asignado a la línea temática  𝑖 por   Valor del indicador asociado a la línea temática 𝑖 ) / Sumatoria del peso asignado a la línea temática  _xDC56_ </t>
  </si>
  <si>
    <t>Este indicador se calcula con el avance general de las acciones institucionales alrededor de la politica de bienestar institucional.</t>
  </si>
  <si>
    <t>BCV0205</t>
  </si>
  <si>
    <t>Este indicador mide el porcentaje de estudiantes en situación de riesgo que reciben atención en respuesta a las alertas identificadas. Evalúa la efectividad de los mecanismos de identificación y seguimiento, buscando que los estudiantes en condiciones vulnerables accedan al acompañamiento necesario.</t>
  </si>
  <si>
    <t>Número de estudiantes acompañados que son identificados en riesgo de acuedo a las pruebas  / Total de estudiantes identificados en riesgo de acuedo a las pruebas</t>
  </si>
  <si>
    <t>Se realiza el calculo con los estudiantes que realizan la prueba ya que no es obligatoria para los estudiantes</t>
  </si>
  <si>
    <t>Incluir la medición de la política de bienestar institucional. con un
indicador denominado “Bienestar Institucional”</t>
  </si>
  <si>
    <t>Creación de un nuevo indicador de efectividad, a nivel de programa del PDI, relacionado con la Cobertura de Atención a Estudiantes en Riesgo según las Alertas Identificadas. Este indicador reflejará qué tan bien se están atendiendo las necesidades de los estudiantes en situación de riesgo que han sido detectados, mostrando el alcance de las acciones implementadas para atender dichas alertas.</t>
  </si>
  <si>
    <t>Proceso de fortalecimiento del PDI 2024</t>
  </si>
  <si>
    <t>Variable 1</t>
  </si>
  <si>
    <t>Variable 2</t>
  </si>
  <si>
    <t>Variable 3</t>
  </si>
  <si>
    <t>Cobertura de Atención a Estudiantes en Riesgo según las Alertas Identificadas</t>
  </si>
  <si>
    <t>Fuente de información</t>
  </si>
  <si>
    <t>Fecha de corte de la información</t>
  </si>
  <si>
    <t>Fecha de corte del reporte</t>
  </si>
  <si>
    <t>Ubicación del soporte</t>
  </si>
  <si>
    <t>Indicadores Ii</t>
  </si>
  <si>
    <t>1. Salud física y mental</t>
  </si>
  <si>
    <t>2. Equidad, diversidad e inclusión</t>
  </si>
  <si>
    <t>3. Desarrollo académico y profesional</t>
  </si>
  <si>
    <t>4. Entornos laborales saludables</t>
  </si>
  <si>
    <t>5. Sostenibilidad</t>
  </si>
  <si>
    <t>6. Comunicación y participación</t>
  </si>
  <si>
    <t>7. Cultura, deporte y recreación</t>
  </si>
  <si>
    <t>8. Transformación de la cultura organizacional</t>
  </si>
  <si>
    <t>Puntuación esperada</t>
  </si>
  <si>
    <t>Peso asginado i*Indicador i</t>
  </si>
  <si>
    <t>Calculo indice de Bienestar Institucional:</t>
  </si>
  <si>
    <t>OBJETIVO DE LA POLÍTICA DE BIENESTAR</t>
  </si>
  <si>
    <t>Proyecto</t>
  </si>
  <si>
    <t>Planes operativos</t>
  </si>
  <si>
    <t>Indicador plan operativo</t>
  </si>
  <si>
    <t>Lineas</t>
  </si>
  <si>
    <t>Avance</t>
  </si>
  <si>
    <t>Semestre</t>
  </si>
  <si>
    <t>Codigo Estudiante</t>
  </si>
  <si>
    <t>Codigo de Programa</t>
  </si>
  <si>
    <t>PROGRAMA ACADÉMICO</t>
  </si>
  <si>
    <t>ACADEMICA</t>
  </si>
  <si>
    <t>ECONOMICA</t>
  </si>
  <si>
    <t>FAMILIAR</t>
  </si>
  <si>
    <t>PSICOSOCIAL</t>
  </si>
  <si>
    <t>ATENDIDO PAI</t>
  </si>
  <si>
    <t>Estudiantes identificados en riesgo</t>
  </si>
  <si>
    <t>Estudiantes identificados en riesgo atendidos</t>
  </si>
  <si>
    <t>Masificación programas de formación vivencial</t>
  </si>
  <si>
    <t>ACTIVO</t>
  </si>
  <si>
    <t>SI</t>
  </si>
  <si>
    <t>PLANEACIÓN
Protocolos del Sistema de Indicadores Institucionales
Plan de Desarrollo Institucional 2020-2028</t>
  </si>
  <si>
    <t>113-F37</t>
  </si>
  <si>
    <t xml:space="preserve">Versión </t>
  </si>
  <si>
    <t>Fecha</t>
  </si>
  <si>
    <t>Pagina</t>
  </si>
  <si>
    <t>3 de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</si>
</sst>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rgb="FF000000"/>
      <name val="Arial"/>
      <scheme val="minor"/>
    </font>
    <font>
      <sz val="10"/>
      <color rgb="FF000000"/>
      <name val="Arial"/>
      <family val="2"/>
      <scheme val="minor"/>
    </font>
    <font>
      <b/>
      <sz val="10"/>
      <color theme="1"/>
      <name val="Calibri"/>
      <family val="2"/>
    </font>
    <font>
      <b/>
      <sz val="10"/>
      <color rgb="FF000000"/>
      <name val="Arial"/>
      <family val="2"/>
      <scheme val="minor"/>
    </font>
    <font>
      <b/>
      <sz val="12"/>
      <color rgb="FFFFFFFF"/>
      <name val="Arial"/>
      <family val="2"/>
    </font>
    <font>
      <sz val="11"/>
      <color theme="1"/>
      <name val="Calibri"/>
      <family val="2"/>
    </font>
    <font>
      <sz val="10"/>
      <name val="Arial"/>
      <family val="2"/>
    </font>
    <font>
      <sz val="10"/>
      <color theme="1"/>
      <name val="Calibri"/>
      <family val="2"/>
    </font>
    <font>
      <b/>
      <sz val="14"/>
      <color rgb="FF000000"/>
      <name val="Arial"/>
      <family val="2"/>
      <scheme val="minor"/>
    </font>
    <font>
      <b/>
      <u/>
      <sz val="14"/>
      <color rgb="FFFFFFFF"/>
      <name val="Arial"/>
      <family val="2"/>
    </font>
    <font>
      <b/>
      <sz val="10"/>
      <name val="Arial"/>
      <family val="2"/>
      <scheme val="minor"/>
    </font>
    <font>
      <b/>
      <sz val="11"/>
      <color theme="1"/>
      <name val="Open Sans"/>
    </font>
    <font>
      <sz val="11"/>
      <name val="Open Sans"/>
    </font>
    <font>
      <b/>
      <sz val="10"/>
      <color theme="1"/>
      <name val="Arial"/>
      <family val="2"/>
    </font>
    <font>
      <b/>
      <sz val="11"/>
      <color theme="1"/>
      <name val="Arial"/>
      <family val="2"/>
    </font>
    <font>
      <b/>
      <sz val="10"/>
      <color theme="1"/>
      <name val="Calibri"/>
    </font>
    <font>
      <b/>
      <sz val="16"/>
      <color rgb="FF000000"/>
      <name val="Calibri"/>
    </font>
    <font>
      <sz val="10"/>
      <name val="Arial"/>
    </font>
    <font>
      <b/>
      <sz val="8"/>
      <color rgb="FF000000"/>
      <name val="Calibri"/>
    </font>
    <font>
      <sz val="10"/>
      <color rgb="FF000000"/>
      <name val="Arial"/>
    </font>
  </fonts>
  <fills count="10">
    <fill>
      <patternFill patternType="none"/>
    </fill>
    <fill>
      <patternFill patternType="gray125"/>
    </fill>
    <fill>
      <patternFill patternType="solid">
        <fgColor rgb="FF990000"/>
        <bgColor rgb="FF990000"/>
      </patternFill>
    </fill>
    <fill>
      <patternFill patternType="solid">
        <fgColor theme="9" tint="0.59999389629810485"/>
        <bgColor indexed="64"/>
      </patternFill>
    </fill>
    <fill>
      <patternFill patternType="solid">
        <fgColor theme="9" tint="0.79998168889431442"/>
        <bgColor indexed="64"/>
      </patternFill>
    </fill>
    <fill>
      <patternFill patternType="solid">
        <fgColor rgb="FF95B3D7"/>
        <bgColor indexed="64"/>
      </patternFill>
    </fill>
    <fill>
      <patternFill patternType="solid">
        <fgColor theme="9" tint="-0.499984740745262"/>
        <bgColor rgb="FF990000"/>
      </patternFill>
    </fill>
    <fill>
      <patternFill patternType="solid">
        <fgColor theme="4" tint="0.79998168889431442"/>
        <bgColor indexed="64"/>
      </patternFill>
    </fill>
    <fill>
      <patternFill patternType="solid">
        <fgColor theme="4" tint="0.59999389629810485"/>
        <bgColor indexed="64"/>
      </patternFill>
    </fill>
    <fill>
      <patternFill patternType="solid">
        <fgColor rgb="FF95B3D7"/>
        <bgColor rgb="FF95B3D7"/>
      </patternFill>
    </fill>
  </fills>
  <borders count="13">
    <border>
      <left/>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style="medium">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4">
    <xf numFmtId="0" fontId="0" fillId="0" borderId="0"/>
    <xf numFmtId="0" fontId="5" fillId="0" borderId="0"/>
    <xf numFmtId="0" fontId="5" fillId="0" borderId="0"/>
    <xf numFmtId="0" fontId="6" fillId="0" borderId="0"/>
  </cellStyleXfs>
  <cellXfs count="56">
    <xf numFmtId="0" fontId="0" fillId="0" borderId="0" xfId="0"/>
    <xf numFmtId="0" fontId="3" fillId="3" borderId="2" xfId="0" applyFont="1" applyFill="1" applyBorder="1" applyAlignment="1">
      <alignment horizontal="center"/>
    </xf>
    <xf numFmtId="0" fontId="1" fillId="4" borderId="2" xfId="0" applyFont="1" applyFill="1" applyBorder="1"/>
    <xf numFmtId="0" fontId="2" fillId="4" borderId="2" xfId="0" applyFont="1" applyFill="1" applyBorder="1" applyAlignment="1">
      <alignment horizontal="left" vertical="center" wrapText="1"/>
    </xf>
    <xf numFmtId="0" fontId="3" fillId="3" borderId="2" xfId="0" applyFont="1" applyFill="1" applyBorder="1" applyAlignment="1">
      <alignment horizontal="center" vertical="center"/>
    </xf>
    <xf numFmtId="0" fontId="0" fillId="4"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center" vertical="center"/>
    </xf>
    <xf numFmtId="0" fontId="1" fillId="4" borderId="2" xfId="0" applyFont="1" applyFill="1" applyBorder="1" applyAlignment="1">
      <alignment horizontal="center"/>
    </xf>
    <xf numFmtId="0" fontId="0" fillId="4" borderId="2" xfId="0" applyFill="1" applyBorder="1" applyAlignment="1"/>
    <xf numFmtId="0" fontId="1" fillId="4" borderId="2" xfId="0" applyFont="1" applyFill="1" applyBorder="1" applyAlignment="1"/>
    <xf numFmtId="0" fontId="0" fillId="0" borderId="0" xfId="0" applyAlignment="1"/>
    <xf numFmtId="0" fontId="2" fillId="5" borderId="2" xfId="0" applyFont="1" applyFill="1" applyBorder="1" applyAlignment="1">
      <alignment horizontal="justify" vertical="center" wrapText="1"/>
    </xf>
    <xf numFmtId="0" fontId="7" fillId="0" borderId="2" xfId="0" applyFont="1" applyBorder="1" applyAlignment="1">
      <alignment horizontal="justify" vertical="center" wrapText="1"/>
    </xf>
    <xf numFmtId="0" fontId="0" fillId="0" borderId="0" xfId="0" applyAlignment="1">
      <alignment horizontal="center" vertical="center"/>
    </xf>
    <xf numFmtId="0" fontId="0" fillId="0" borderId="0" xfId="0" applyAlignment="1">
      <alignment horizontal="center"/>
    </xf>
    <xf numFmtId="0" fontId="0" fillId="4" borderId="2" xfId="0" applyFill="1" applyBorder="1" applyAlignment="1">
      <alignment horizontal="center"/>
    </xf>
    <xf numFmtId="0" fontId="0" fillId="0" borderId="0" xfId="0" applyAlignment="1">
      <alignment wrapText="1"/>
    </xf>
    <xf numFmtId="0" fontId="4" fillId="2" borderId="1" xfId="0" applyFont="1" applyFill="1" applyBorder="1" applyAlignment="1">
      <alignment horizontal="left" vertical="center"/>
    </xf>
    <xf numFmtId="14" fontId="0" fillId="4" borderId="2" xfId="0" applyNumberFormat="1" applyFill="1" applyBorder="1" applyAlignment="1">
      <alignment horizont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14" fontId="8" fillId="0" borderId="2" xfId="0" applyNumberFormat="1" applyFont="1" applyBorder="1" applyAlignment="1">
      <alignment horizontal="center" vertical="center"/>
    </xf>
    <xf numFmtId="0" fontId="9" fillId="6" borderId="2" xfId="0" applyFont="1" applyFill="1" applyBorder="1" applyAlignment="1">
      <alignment horizontal="center" vertical="center" wrapText="1"/>
    </xf>
    <xf numFmtId="0" fontId="1" fillId="0" borderId="0" xfId="0" applyFont="1"/>
    <xf numFmtId="0" fontId="0" fillId="4" borderId="2" xfId="0" applyFill="1" applyBorder="1" applyAlignment="1">
      <alignment wrapText="1"/>
    </xf>
    <xf numFmtId="0" fontId="8" fillId="0" borderId="2" xfId="0" applyFont="1" applyBorder="1" applyAlignment="1">
      <alignment horizontal="center" vertical="center" wrapText="1"/>
    </xf>
    <xf numFmtId="0" fontId="0" fillId="0" borderId="2" xfId="0" applyBorder="1" applyAlignment="1">
      <alignment vertical="center"/>
    </xf>
    <xf numFmtId="0" fontId="10" fillId="7" borderId="2" xfId="0" applyFont="1" applyFill="1" applyBorder="1"/>
    <xf numFmtId="0" fontId="3" fillId="8" borderId="2" xfId="0" applyFont="1" applyFill="1" applyBorder="1"/>
    <xf numFmtId="0" fontId="0" fillId="0" borderId="2" xfId="0" applyBorder="1"/>
    <xf numFmtId="0" fontId="11" fillId="0" borderId="3" xfId="0" applyFont="1" applyBorder="1" applyAlignment="1">
      <alignment horizontal="center" vertical="center" wrapText="1"/>
    </xf>
    <xf numFmtId="0" fontId="12" fillId="8" borderId="2" xfId="0" applyFont="1" applyFill="1" applyBorder="1" applyAlignment="1">
      <alignment horizontal="center" vertical="center" wrapText="1"/>
    </xf>
    <xf numFmtId="0" fontId="12" fillId="8" borderId="2" xfId="0" applyFont="1" applyFill="1" applyBorder="1" applyAlignment="1">
      <alignment horizontal="right" vertical="center" wrapText="1"/>
    </xf>
    <xf numFmtId="0" fontId="13" fillId="0" borderId="2" xfId="0" applyFont="1" applyBorder="1" applyAlignment="1">
      <alignment horizontal="center" wrapText="1"/>
    </xf>
    <xf numFmtId="0" fontId="11" fillId="0" borderId="2" xfId="0" applyFont="1" applyBorder="1" applyAlignment="1">
      <alignment horizontal="right" vertical="center" wrapText="1"/>
    </xf>
    <xf numFmtId="0" fontId="14" fillId="0" borderId="2" xfId="0" applyFont="1" applyBorder="1" applyAlignment="1">
      <alignment horizontal="right" vertical="center" wrapText="1"/>
    </xf>
    <xf numFmtId="0" fontId="13" fillId="8" borderId="2" xfId="0" applyFont="1" applyFill="1" applyBorder="1" applyAlignment="1">
      <alignment horizontal="center" wrapText="1"/>
    </xf>
    <xf numFmtId="0" fontId="2" fillId="9" borderId="4" xfId="0" applyFont="1" applyFill="1" applyBorder="1" applyAlignment="1">
      <alignment horizontal="left" vertical="center" wrapText="1"/>
    </xf>
    <xf numFmtId="10" fontId="15" fillId="0" borderId="4" xfId="0" applyNumberFormat="1" applyFont="1" applyBorder="1" applyAlignment="1">
      <alignment horizontal="left" vertical="center" wrapText="1"/>
    </xf>
    <xf numFmtId="0" fontId="15" fillId="0" borderId="4" xfId="0" applyFont="1" applyBorder="1" applyAlignment="1">
      <alignment horizontal="left" vertical="center" wrapText="1"/>
    </xf>
    <xf numFmtId="0" fontId="16" fillId="0" borderId="5" xfId="0" applyFont="1" applyBorder="1" applyAlignment="1">
      <alignment horizontal="center" vertical="center" wrapText="1"/>
    </xf>
    <xf numFmtId="0" fontId="17" fillId="0" borderId="6" xfId="0" applyFont="1" applyBorder="1"/>
    <xf numFmtId="0" fontId="18" fillId="0" borderId="6" xfId="0" applyFont="1" applyBorder="1" applyAlignment="1">
      <alignment horizontal="right" vertical="center" wrapText="1"/>
    </xf>
    <xf numFmtId="0" fontId="18" fillId="0" borderId="7" xfId="0" applyFont="1" applyBorder="1" applyAlignment="1">
      <alignment horizontal="center" vertical="center"/>
    </xf>
    <xf numFmtId="0" fontId="19" fillId="0" borderId="0" xfId="0" applyFont="1" applyAlignment="1">
      <alignment vertical="center" wrapText="1"/>
    </xf>
    <xf numFmtId="0" fontId="0" fillId="0" borderId="0" xfId="0" applyFont="1" applyAlignment="1"/>
    <xf numFmtId="0" fontId="17" fillId="0" borderId="8" xfId="0" applyFont="1" applyBorder="1"/>
    <xf numFmtId="0" fontId="0" fillId="0" borderId="0" xfId="0" applyFont="1" applyAlignment="1"/>
    <xf numFmtId="0" fontId="18" fillId="0" borderId="0" xfId="0" applyFont="1" applyAlignment="1">
      <alignment horizontal="right" vertical="center" wrapText="1"/>
    </xf>
    <xf numFmtId="0" fontId="18" fillId="0" borderId="9" xfId="0" applyFont="1" applyBorder="1" applyAlignment="1">
      <alignment horizontal="center" vertical="center"/>
    </xf>
    <xf numFmtId="14" fontId="18" fillId="0" borderId="9" xfId="0" applyNumberFormat="1" applyFont="1" applyBorder="1" applyAlignment="1">
      <alignment horizontal="center" vertical="center"/>
    </xf>
    <xf numFmtId="0" fontId="17" fillId="0" borderId="10" xfId="0" applyFont="1" applyBorder="1"/>
    <xf numFmtId="0" fontId="17" fillId="0" borderId="11" xfId="0" applyFont="1" applyBorder="1"/>
    <xf numFmtId="0" fontId="18" fillId="0" borderId="11" xfId="0" applyFont="1" applyBorder="1" applyAlignment="1">
      <alignment horizontal="right" vertical="center" wrapText="1"/>
    </xf>
    <xf numFmtId="0" fontId="18" fillId="0" borderId="12" xfId="0" applyFont="1" applyBorder="1" applyAlignment="1">
      <alignment horizontal="center" vertical="center"/>
    </xf>
  </cellXfs>
  <cellStyles count="4">
    <cellStyle name="Normal" xfId="0" builtinId="0"/>
    <cellStyle name="Normal 2" xfId="1" xr:uid="{DA2698C9-134A-482A-9A08-D1925578BD23}"/>
    <cellStyle name="Normal 2 4" xfId="2" xr:uid="{06AD426B-EA0A-4E19-99AD-253F903437C6}"/>
    <cellStyle name="Normal 3" xfId="3" xr:uid="{D468318B-143E-4D5A-8AC9-9132887386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A653C737-3FAB-4BD9-871B-CC0F55341152}"/>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6" name="image1.jpg" descr="logo_utp.jpg">
          <a:extLst>
            <a:ext uri="{FF2B5EF4-FFF2-40B4-BE49-F238E27FC236}">
              <a16:creationId xmlns:a16="http://schemas.microsoft.com/office/drawing/2014/main" id="{3163D52D-CDFA-4BB7-8E69-7F1377A3C0F1}"/>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342900</xdr:colOff>
      <xdr:row>0</xdr:row>
      <xdr:rowOff>66675</xdr:rowOff>
    </xdr:from>
    <xdr:ext cx="1143000" cy="733425"/>
    <xdr:pic>
      <xdr:nvPicPr>
        <xdr:cNvPr id="4" name="image1.jpg" descr="logo_utp.jpg">
          <a:extLst>
            <a:ext uri="{FF2B5EF4-FFF2-40B4-BE49-F238E27FC236}">
              <a16:creationId xmlns:a16="http://schemas.microsoft.com/office/drawing/2014/main" id="{70BB7EB8-1F19-4E08-9566-DA66B78F53A7}"/>
            </a:ext>
          </a:extLst>
        </xdr:cNvPr>
        <xdr:cNvPicPr preferRelativeResize="0"/>
      </xdr:nvPicPr>
      <xdr:blipFill>
        <a:blip xmlns:r="http://schemas.openxmlformats.org/officeDocument/2006/relationships" r:embed="rId1" cstate="print"/>
        <a:stretch>
          <a:fillRect/>
        </a:stretch>
      </xdr:blipFill>
      <xdr:spPr>
        <a:xfrm>
          <a:off x="342900" y="66675"/>
          <a:ext cx="1143000" cy="73342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20UTP\Downloads\113-F37%20V6%20-%20PDI_PROTOCOL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A_PROTOCOLOS"/>
      <sheetName val="CEA_GLOSARIO"/>
      <sheetName val="CEA_CONTROL_CAMBIOS"/>
      <sheetName val="CEA0001"/>
      <sheetName val="CEA0001P"/>
      <sheetName val="CEA0002P"/>
      <sheetName val="CEA0003P"/>
      <sheetName val="CEA0004P"/>
      <sheetName val="CEA0101P"/>
      <sheetName val="CEA0102P"/>
      <sheetName val="CEA0201P"/>
      <sheetName val="CEA0202P"/>
      <sheetName val="CEA0301P"/>
      <sheetName val="CEA0302P"/>
      <sheetName val="CEA0303P"/>
      <sheetName val="CEA0401P"/>
      <sheetName val="CEA0402P"/>
      <sheetName val="CEA0403P"/>
      <sheetName val="CEA0501P"/>
      <sheetName val="CEA0502P"/>
      <sheetName val="CEA0503P"/>
      <sheetName val="CEA0601P"/>
      <sheetName val="CEA0602P"/>
      <sheetName val="CEA0603P"/>
      <sheetName val="CGT0001P"/>
      <sheetName val="CGT0002P"/>
      <sheetName val="CGT0003P"/>
      <sheetName val="CGT0101P"/>
      <sheetName val="CGT0102P"/>
      <sheetName val="CGT0103P"/>
      <sheetName val="CGT0104P"/>
      <sheetName val="CGT0105P"/>
      <sheetName val="CGT0201P"/>
      <sheetName val="CGT0202P"/>
      <sheetName val="CGT0203P"/>
      <sheetName val="CGT0204P"/>
      <sheetName val="CGT0205"/>
      <sheetName val="CGT0205P"/>
      <sheetName val="CGT0301P"/>
      <sheetName val="CGT0302P"/>
      <sheetName val="CGT0303P"/>
      <sheetName val="CGT0304P"/>
      <sheetName val="CGT0305P"/>
      <sheetName val="GSV0001P"/>
      <sheetName val="GSV0002P"/>
      <sheetName val="GSV0003P"/>
      <sheetName val="GSV0101P"/>
      <sheetName val="GSV0102P"/>
      <sheetName val="GSV0103P"/>
      <sheetName val="GSV0104P"/>
      <sheetName val="GSV0201P"/>
      <sheetName val="GSV0202P"/>
      <sheetName val="GSV0301P"/>
      <sheetName val="GSV0302P"/>
      <sheetName val="GSV0303P"/>
      <sheetName val="GSV0304P"/>
      <sheetName val="GSV0305P"/>
      <sheetName val="GSV0401P"/>
      <sheetName val="GSV0402P"/>
      <sheetName val="GSV0403P"/>
      <sheetName val="GSI0001P"/>
      <sheetName val="GSI0002P"/>
      <sheetName val="GSI0003P"/>
      <sheetName val="GSI0004P"/>
      <sheetName val="GSI0005P"/>
      <sheetName val="GSI0101P"/>
      <sheetName val="GSI0102P"/>
      <sheetName val="GSI0103P"/>
      <sheetName val="GSI0201P"/>
      <sheetName val="GSI0202P"/>
      <sheetName val="GSI0203P"/>
      <sheetName val="GSI0204P"/>
      <sheetName val="GSI0205P"/>
      <sheetName val="GSI0301P"/>
      <sheetName val="GSI0302P"/>
      <sheetName val="GSI0303P"/>
      <sheetName val="GSI0401P"/>
      <sheetName val="GSI0402P"/>
      <sheetName val="GSI0501P"/>
      <sheetName val="GSI0502P"/>
      <sheetName val="GSI0503P"/>
      <sheetName val="GSI0504"/>
      <sheetName val="GSI0504P"/>
      <sheetName val="BCV0001P"/>
      <sheetName val="BCV0101P"/>
      <sheetName val="BCV0102P"/>
      <sheetName val="BCV0201P"/>
      <sheetName val="BCV0202P"/>
      <sheetName val="BCV0203P"/>
      <sheetName val="BCV0204P"/>
      <sheetName val="BCV0301P"/>
      <sheetName val="BCV0302P"/>
      <sheetName val="BCV0401P"/>
      <sheetName val="BCV0402P"/>
      <sheetName val="BCV0001"/>
      <sheetName val="BCV0101"/>
      <sheetName val="BCV0102"/>
      <sheetName val="BCV0201"/>
      <sheetName val="BCV0202"/>
      <sheetName val="BCV0203"/>
      <sheetName val="BCV0204"/>
      <sheetName val="BCV0301"/>
      <sheetName val="BCV0302"/>
      <sheetName val="BCV0401"/>
      <sheetName val="BCV0402"/>
      <sheetName val="GSI0001"/>
      <sheetName val="GSI0002"/>
      <sheetName val="GSI0003"/>
      <sheetName val="GSI0004"/>
      <sheetName val="GSI0005"/>
      <sheetName val="GSI0101"/>
      <sheetName val="GSI0102"/>
      <sheetName val="GSI0103"/>
      <sheetName val="GSI0201"/>
      <sheetName val="GSI0202"/>
      <sheetName val="GSI0203"/>
      <sheetName val="GSI0204"/>
      <sheetName val="GSI0205"/>
      <sheetName val="GSI0301"/>
      <sheetName val="GSI0302"/>
      <sheetName val="GSI0303"/>
      <sheetName val="GSI0401"/>
      <sheetName val="GSI0402"/>
      <sheetName val="GSI0501"/>
      <sheetName val="GSI0502"/>
      <sheetName val="GSI0503"/>
      <sheetName val="GSV0001"/>
      <sheetName val="GSV0002"/>
      <sheetName val="GSV0003"/>
      <sheetName val="GSV0101"/>
      <sheetName val="GSV0102"/>
      <sheetName val="GSV0103"/>
      <sheetName val="GSV0104"/>
      <sheetName val="GSV0201"/>
      <sheetName val="GSV0202"/>
      <sheetName val="GSV0301"/>
      <sheetName val="GSV0302"/>
      <sheetName val="GSV0303"/>
      <sheetName val="GSV0304"/>
      <sheetName val="GSV0305"/>
      <sheetName val="GSV0401"/>
      <sheetName val="GSV0402"/>
      <sheetName val="GSV0403"/>
      <sheetName val="CGT0001"/>
      <sheetName val="CGT0002"/>
      <sheetName val="CGT0003"/>
      <sheetName val="CGT0101"/>
      <sheetName val="CGT0102"/>
      <sheetName val="CGT0103"/>
      <sheetName val="CGT0104"/>
      <sheetName val="CGT0105"/>
      <sheetName val="CGT0201"/>
      <sheetName val="CGT0202"/>
      <sheetName val="CGT0203"/>
      <sheetName val="CGT0204"/>
      <sheetName val="CGT0301"/>
      <sheetName val="CGT0302"/>
      <sheetName val="CGT0303"/>
      <sheetName val="CGT0304"/>
      <sheetName val="CGT0305"/>
      <sheetName val="CEA0002"/>
      <sheetName val="CEA0003"/>
      <sheetName val="CEA0004"/>
      <sheetName val="CEA0101"/>
      <sheetName val="CEA0102"/>
      <sheetName val="CEA0201"/>
      <sheetName val="CEA0202"/>
      <sheetName val="CEA0301"/>
      <sheetName val="CEA0302"/>
      <sheetName val="CEA0303"/>
      <sheetName val="CEA0401"/>
      <sheetName val="CEA0402"/>
      <sheetName val="CEA0403"/>
      <sheetName val="CEA0501"/>
      <sheetName val="CEA0502"/>
      <sheetName val="CEA0503"/>
      <sheetName val="CEA0601"/>
      <sheetName val="CEA0602"/>
      <sheetName val="CEA0603"/>
    </sheetNames>
    <sheetDataSet>
      <sheetData sheetId="0">
        <row r="2">
          <cell r="G2">
            <v>6</v>
          </cell>
        </row>
        <row r="3">
          <cell r="G3">
            <v>45750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3F2E-7CDD-4D64-888A-7109451839CD}">
  <sheetPr codeName="Hoja1"/>
  <dimension ref="A1:Z26"/>
  <sheetViews>
    <sheetView tabSelected="1" zoomScaleNormal="100" workbookViewId="0">
      <selection sqref="A1:D4"/>
    </sheetView>
  </sheetViews>
  <sheetFormatPr baseColWidth="10" defaultRowHeight="12.75"/>
  <cols>
    <col min="1" max="1" width="25.28515625" style="15" customWidth="1"/>
    <col min="2" max="2" width="14.5703125" style="15" customWidth="1"/>
    <col min="3" max="3" width="11.7109375" style="15" bestFit="1" customWidth="1"/>
    <col min="4" max="4" width="73" style="15" customWidth="1"/>
    <col min="5" max="5" width="50.42578125" style="15" customWidth="1"/>
    <col min="6" max="6" width="30.5703125" style="15" customWidth="1"/>
    <col min="7" max="7" width="24.5703125" style="15" bestFit="1" customWidth="1"/>
    <col min="8" max="8" width="32.5703125" style="15" customWidth="1"/>
    <col min="9" max="9" width="27" customWidth="1"/>
    <col min="10" max="11" width="36.28515625" customWidth="1"/>
    <col min="12" max="12" width="15.5703125" bestFit="1" customWidth="1"/>
    <col min="13" max="13" width="51" customWidth="1"/>
    <col min="14" max="14" width="45" customWidth="1"/>
    <col min="15" max="15" width="18.140625" bestFit="1" customWidth="1"/>
    <col min="16" max="16" width="36.28515625" customWidth="1"/>
    <col min="17" max="19" width="46.5703125" customWidth="1"/>
  </cols>
  <sheetData>
    <row r="1" spans="1:26" s="46" customFormat="1" ht="18.75" customHeight="1">
      <c r="A1" s="41" t="s">
        <v>336</v>
      </c>
      <c r="B1" s="42"/>
      <c r="C1" s="42"/>
      <c r="D1" s="42"/>
      <c r="E1" s="43" t="s">
        <v>32</v>
      </c>
      <c r="F1" s="44" t="s">
        <v>337</v>
      </c>
      <c r="G1" s="45"/>
      <c r="H1" s="45"/>
      <c r="I1" s="45"/>
      <c r="J1" s="45"/>
      <c r="K1" s="45"/>
      <c r="L1" s="45"/>
      <c r="M1" s="45"/>
      <c r="N1" s="45"/>
      <c r="O1" s="45"/>
      <c r="P1" s="45"/>
      <c r="Q1" s="45"/>
      <c r="R1" s="45"/>
      <c r="S1" s="45"/>
      <c r="T1" s="45"/>
      <c r="U1" s="45"/>
      <c r="V1" s="45"/>
      <c r="W1" s="45"/>
      <c r="X1" s="45"/>
      <c r="Y1" s="45"/>
      <c r="Z1" s="45"/>
    </row>
    <row r="2" spans="1:26" s="46" customFormat="1" ht="18.75" customHeight="1">
      <c r="A2" s="47"/>
      <c r="B2" s="48"/>
      <c r="C2" s="48"/>
      <c r="D2" s="48"/>
      <c r="E2" s="49" t="s">
        <v>338</v>
      </c>
      <c r="F2" s="50">
        <f>[1]CEA_PROTOCOLOS!G2</f>
        <v>6</v>
      </c>
      <c r="G2" s="45"/>
      <c r="H2" s="45"/>
      <c r="I2" s="45"/>
      <c r="J2" s="45"/>
      <c r="K2" s="45"/>
      <c r="L2" s="45"/>
      <c r="M2" s="45"/>
      <c r="N2" s="45"/>
      <c r="O2" s="45"/>
      <c r="P2" s="45"/>
      <c r="Q2" s="45"/>
      <c r="R2" s="45"/>
      <c r="S2" s="45"/>
      <c r="T2" s="45"/>
      <c r="U2" s="45"/>
      <c r="V2" s="45"/>
      <c r="W2" s="45"/>
      <c r="X2" s="45"/>
      <c r="Y2" s="45"/>
      <c r="Z2" s="45"/>
    </row>
    <row r="3" spans="1:26" s="46" customFormat="1" ht="18.75" customHeight="1">
      <c r="A3" s="47"/>
      <c r="B3" s="48"/>
      <c r="C3" s="48"/>
      <c r="D3" s="48"/>
      <c r="E3" s="49" t="s">
        <v>339</v>
      </c>
      <c r="F3" s="51">
        <f>[1]CEA_PROTOCOLOS!G3</f>
        <v>45750</v>
      </c>
      <c r="G3" s="45"/>
      <c r="H3" s="45"/>
      <c r="I3" s="45"/>
      <c r="J3" s="45"/>
      <c r="K3" s="45"/>
      <c r="L3" s="45"/>
      <c r="M3" s="45"/>
      <c r="N3" s="45"/>
      <c r="O3" s="45"/>
      <c r="P3" s="45"/>
      <c r="Q3" s="45"/>
      <c r="R3" s="45"/>
      <c r="S3" s="45"/>
      <c r="T3" s="45"/>
      <c r="U3" s="45"/>
      <c r="V3" s="45"/>
      <c r="W3" s="45"/>
      <c r="X3" s="45"/>
      <c r="Y3" s="45"/>
      <c r="Z3" s="45"/>
    </row>
    <row r="4" spans="1:26" s="46" customFormat="1" ht="18.75" customHeight="1" thickBot="1">
      <c r="A4" s="52"/>
      <c r="B4" s="53"/>
      <c r="C4" s="53"/>
      <c r="D4" s="53"/>
      <c r="E4" s="54" t="s">
        <v>340</v>
      </c>
      <c r="F4" s="55" t="s">
        <v>341</v>
      </c>
      <c r="G4" s="45"/>
      <c r="H4" s="45"/>
      <c r="I4" s="45"/>
      <c r="J4" s="45"/>
      <c r="K4" s="45"/>
      <c r="L4" s="45"/>
      <c r="M4" s="45"/>
      <c r="N4" s="45"/>
      <c r="O4" s="45"/>
      <c r="P4" s="45"/>
      <c r="Q4" s="45"/>
      <c r="R4" s="45"/>
      <c r="S4" s="45"/>
      <c r="T4" s="45"/>
      <c r="U4" s="45"/>
      <c r="V4" s="45"/>
      <c r="W4" s="45"/>
      <c r="X4" s="45"/>
      <c r="Y4" s="45"/>
      <c r="Z4" s="45"/>
    </row>
    <row r="6" spans="1:26" ht="42" customHeight="1">
      <c r="A6" s="21" t="s">
        <v>14</v>
      </c>
      <c r="B6" s="21"/>
      <c r="C6" s="21"/>
      <c r="D6" s="26" t="s">
        <v>190</v>
      </c>
      <c r="E6" s="21" t="s">
        <v>16</v>
      </c>
      <c r="F6" s="22">
        <v>43949</v>
      </c>
    </row>
    <row r="7" spans="1:26" ht="24.75" customHeight="1">
      <c r="A7" s="23" t="s">
        <v>23</v>
      </c>
      <c r="B7" s="23"/>
      <c r="C7" s="23"/>
      <c r="D7" s="23" t="s">
        <v>187</v>
      </c>
      <c r="E7" s="21" t="s">
        <v>17</v>
      </c>
      <c r="F7" s="22">
        <v>44981</v>
      </c>
    </row>
    <row r="9" spans="1:26" ht="38.25" customHeight="1">
      <c r="A9" s="21" t="s">
        <v>2</v>
      </c>
      <c r="B9" s="21" t="s">
        <v>334</v>
      </c>
      <c r="C9" s="21" t="s">
        <v>180</v>
      </c>
      <c r="D9" s="20" t="s">
        <v>1</v>
      </c>
      <c r="E9" s="20" t="s">
        <v>13</v>
      </c>
      <c r="F9" s="20" t="s">
        <v>26</v>
      </c>
      <c r="G9" s="20" t="s">
        <v>18</v>
      </c>
      <c r="H9" s="20" t="s">
        <v>189</v>
      </c>
      <c r="I9" s="20" t="s">
        <v>19</v>
      </c>
      <c r="J9" s="20" t="s">
        <v>20</v>
      </c>
      <c r="K9" s="20" t="s">
        <v>21</v>
      </c>
      <c r="L9" s="20" t="s">
        <v>3</v>
      </c>
      <c r="M9" s="20" t="s">
        <v>5</v>
      </c>
      <c r="N9" s="20" t="s">
        <v>22</v>
      </c>
      <c r="O9" s="20" t="s">
        <v>24</v>
      </c>
    </row>
    <row r="10" spans="1:26">
      <c r="A10" s="16" t="s">
        <v>191</v>
      </c>
      <c r="B10" s="16" t="s">
        <v>335</v>
      </c>
      <c r="C10" s="16">
        <v>2</v>
      </c>
      <c r="D10" s="9" t="s">
        <v>202</v>
      </c>
      <c r="E10" s="9" t="s">
        <v>203</v>
      </c>
      <c r="F10" s="10" t="s">
        <v>222</v>
      </c>
      <c r="G10" s="16" t="s">
        <v>15</v>
      </c>
      <c r="H10" s="16" t="s">
        <v>272</v>
      </c>
      <c r="I10" s="9" t="s">
        <v>223</v>
      </c>
      <c r="J10" s="9" t="s">
        <v>224</v>
      </c>
      <c r="K10" s="9" t="s">
        <v>224</v>
      </c>
      <c r="L10" s="16" t="s">
        <v>4</v>
      </c>
      <c r="M10" s="9" t="s">
        <v>225</v>
      </c>
      <c r="N10" s="9" t="s">
        <v>226</v>
      </c>
      <c r="O10" s="16" t="s">
        <v>29</v>
      </c>
    </row>
    <row r="11" spans="1:26">
      <c r="A11" s="16" t="s">
        <v>192</v>
      </c>
      <c r="B11" s="16" t="s">
        <v>335</v>
      </c>
      <c r="C11" s="16">
        <v>1</v>
      </c>
      <c r="D11" s="9" t="s">
        <v>204</v>
      </c>
      <c r="E11" s="9" t="s">
        <v>205</v>
      </c>
      <c r="F11" s="10" t="s">
        <v>222</v>
      </c>
      <c r="G11" s="8" t="s">
        <v>28</v>
      </c>
      <c r="H11" s="16" t="s">
        <v>272</v>
      </c>
      <c r="I11" s="9" t="s">
        <v>227</v>
      </c>
      <c r="J11" s="9" t="s">
        <v>227</v>
      </c>
      <c r="K11" s="9" t="s">
        <v>228</v>
      </c>
      <c r="L11" s="16" t="s">
        <v>4</v>
      </c>
      <c r="M11" s="9" t="s">
        <v>229</v>
      </c>
      <c r="N11" s="10" t="s">
        <v>230</v>
      </c>
      <c r="O11" s="8" t="s">
        <v>27</v>
      </c>
    </row>
    <row r="12" spans="1:26">
      <c r="A12" s="16" t="s">
        <v>193</v>
      </c>
      <c r="B12" s="16" t="s">
        <v>335</v>
      </c>
      <c r="C12" s="16">
        <v>1</v>
      </c>
      <c r="D12" s="9" t="s">
        <v>206</v>
      </c>
      <c r="E12" s="9" t="s">
        <v>207</v>
      </c>
      <c r="F12" s="10" t="s">
        <v>222</v>
      </c>
      <c r="G12" s="8" t="s">
        <v>28</v>
      </c>
      <c r="H12" s="16" t="s">
        <v>272</v>
      </c>
      <c r="I12" s="10" t="s">
        <v>231</v>
      </c>
      <c r="J12" s="10" t="s">
        <v>231</v>
      </c>
      <c r="K12" s="10" t="s">
        <v>228</v>
      </c>
      <c r="L12" s="16" t="s">
        <v>4</v>
      </c>
      <c r="M12" s="9" t="s">
        <v>232</v>
      </c>
      <c r="N12" s="8" t="s">
        <v>233</v>
      </c>
      <c r="O12" s="8" t="s">
        <v>29</v>
      </c>
    </row>
    <row r="13" spans="1:26">
      <c r="A13" s="16" t="s">
        <v>194</v>
      </c>
      <c r="B13" s="16" t="s">
        <v>335</v>
      </c>
      <c r="C13" s="16">
        <v>1</v>
      </c>
      <c r="D13" s="9" t="s">
        <v>0</v>
      </c>
      <c r="E13" s="9" t="s">
        <v>208</v>
      </c>
      <c r="F13" s="10" t="s">
        <v>222</v>
      </c>
      <c r="G13" s="8" t="s">
        <v>28</v>
      </c>
      <c r="H13" s="16" t="s">
        <v>272</v>
      </c>
      <c r="I13" s="10" t="s">
        <v>234</v>
      </c>
      <c r="J13" s="10" t="s">
        <v>235</v>
      </c>
      <c r="K13" s="10" t="s">
        <v>236</v>
      </c>
      <c r="L13" s="16" t="s">
        <v>4</v>
      </c>
      <c r="M13" s="9" t="s">
        <v>237</v>
      </c>
      <c r="N13" s="10" t="s">
        <v>238</v>
      </c>
      <c r="O13" s="8" t="s">
        <v>25</v>
      </c>
    </row>
    <row r="14" spans="1:26">
      <c r="A14" s="16" t="s">
        <v>195</v>
      </c>
      <c r="B14" s="16" t="s">
        <v>335</v>
      </c>
      <c r="C14" s="16">
        <v>1</v>
      </c>
      <c r="D14" s="9" t="s">
        <v>209</v>
      </c>
      <c r="E14" s="9" t="s">
        <v>210</v>
      </c>
      <c r="F14" s="10" t="s">
        <v>222</v>
      </c>
      <c r="G14" s="8" t="s">
        <v>28</v>
      </c>
      <c r="H14" s="16" t="s">
        <v>272</v>
      </c>
      <c r="I14" s="10" t="s">
        <v>239</v>
      </c>
      <c r="J14" s="10" t="s">
        <v>240</v>
      </c>
      <c r="K14" s="10" t="s">
        <v>241</v>
      </c>
      <c r="L14" s="16" t="s">
        <v>6</v>
      </c>
      <c r="M14" s="9" t="s">
        <v>242</v>
      </c>
      <c r="N14" s="10" t="s">
        <v>243</v>
      </c>
      <c r="O14" s="8" t="s">
        <v>27</v>
      </c>
    </row>
    <row r="15" spans="1:26">
      <c r="A15" s="16" t="s">
        <v>196</v>
      </c>
      <c r="B15" s="16" t="s">
        <v>335</v>
      </c>
      <c r="C15" s="16">
        <v>1</v>
      </c>
      <c r="D15" s="9" t="s">
        <v>211</v>
      </c>
      <c r="E15" s="9" t="s">
        <v>212</v>
      </c>
      <c r="F15" s="10" t="s">
        <v>222</v>
      </c>
      <c r="G15" s="8" t="s">
        <v>28</v>
      </c>
      <c r="H15" s="16" t="s">
        <v>272</v>
      </c>
      <c r="I15" s="10" t="s">
        <v>244</v>
      </c>
      <c r="J15" s="10" t="s">
        <v>245</v>
      </c>
      <c r="K15" s="10" t="s">
        <v>246</v>
      </c>
      <c r="L15" s="16" t="s">
        <v>4</v>
      </c>
      <c r="M15" s="9" t="s">
        <v>247</v>
      </c>
      <c r="N15" s="10" t="s">
        <v>248</v>
      </c>
      <c r="O15" s="8" t="s">
        <v>29</v>
      </c>
    </row>
    <row r="16" spans="1:26">
      <c r="A16" s="16" t="s">
        <v>197</v>
      </c>
      <c r="B16" s="16" t="s">
        <v>335</v>
      </c>
      <c r="C16" s="16">
        <v>1</v>
      </c>
      <c r="D16" s="9" t="s">
        <v>213</v>
      </c>
      <c r="E16" s="9" t="s">
        <v>214</v>
      </c>
      <c r="F16" s="10" t="s">
        <v>222</v>
      </c>
      <c r="G16" s="8" t="s">
        <v>28</v>
      </c>
      <c r="H16" s="16" t="s">
        <v>272</v>
      </c>
      <c r="I16" s="10" t="s">
        <v>249</v>
      </c>
      <c r="J16" s="10" t="s">
        <v>250</v>
      </c>
      <c r="K16" s="10" t="s">
        <v>251</v>
      </c>
      <c r="L16" s="16" t="s">
        <v>6</v>
      </c>
      <c r="M16" s="9" t="s">
        <v>252</v>
      </c>
      <c r="N16" s="10" t="s">
        <v>30</v>
      </c>
      <c r="O16" s="8" t="s">
        <v>25</v>
      </c>
    </row>
    <row r="17" spans="1:20">
      <c r="A17" s="16" t="s">
        <v>198</v>
      </c>
      <c r="B17" s="16" t="s">
        <v>335</v>
      </c>
      <c r="C17" s="16">
        <v>1</v>
      </c>
      <c r="D17" s="9" t="s">
        <v>215</v>
      </c>
      <c r="E17" s="9" t="s">
        <v>216</v>
      </c>
      <c r="F17" s="10" t="s">
        <v>222</v>
      </c>
      <c r="G17" s="8" t="s">
        <v>28</v>
      </c>
      <c r="H17" s="16" t="s">
        <v>272</v>
      </c>
      <c r="I17" s="10" t="s">
        <v>253</v>
      </c>
      <c r="J17" s="9" t="s">
        <v>254</v>
      </c>
      <c r="K17" s="9" t="s">
        <v>254</v>
      </c>
      <c r="L17" s="16" t="s">
        <v>6</v>
      </c>
      <c r="M17" s="9" t="s">
        <v>255</v>
      </c>
      <c r="N17" s="10" t="s">
        <v>256</v>
      </c>
      <c r="O17" s="8" t="s">
        <v>27</v>
      </c>
    </row>
    <row r="18" spans="1:20">
      <c r="A18" s="16" t="s">
        <v>199</v>
      </c>
      <c r="B18" s="16" t="s">
        <v>335</v>
      </c>
      <c r="C18" s="16">
        <v>1</v>
      </c>
      <c r="D18" s="9" t="s">
        <v>333</v>
      </c>
      <c r="E18" s="9" t="s">
        <v>217</v>
      </c>
      <c r="F18" s="10" t="s">
        <v>222</v>
      </c>
      <c r="G18" s="8" t="s">
        <v>28</v>
      </c>
      <c r="H18" s="16" t="s">
        <v>272</v>
      </c>
      <c r="I18" s="10" t="s">
        <v>253</v>
      </c>
      <c r="J18" s="10" t="s">
        <v>253</v>
      </c>
      <c r="K18" s="10" t="s">
        <v>253</v>
      </c>
      <c r="L18" s="16" t="s">
        <v>4</v>
      </c>
      <c r="M18" s="9" t="s">
        <v>257</v>
      </c>
      <c r="N18" s="10" t="s">
        <v>258</v>
      </c>
      <c r="O18" s="8" t="s">
        <v>27</v>
      </c>
    </row>
    <row r="19" spans="1:20">
      <c r="A19" s="16" t="s">
        <v>200</v>
      </c>
      <c r="B19" s="16" t="s">
        <v>335</v>
      </c>
      <c r="C19" s="16">
        <v>1</v>
      </c>
      <c r="D19" s="9" t="s">
        <v>218</v>
      </c>
      <c r="E19" s="9" t="s">
        <v>219</v>
      </c>
      <c r="F19" s="10" t="s">
        <v>222</v>
      </c>
      <c r="G19" s="8" t="s">
        <v>28</v>
      </c>
      <c r="H19" s="16" t="s">
        <v>272</v>
      </c>
      <c r="I19" s="10" t="s">
        <v>259</v>
      </c>
      <c r="J19" s="10" t="s">
        <v>260</v>
      </c>
      <c r="K19" s="10" t="s">
        <v>261</v>
      </c>
      <c r="L19" s="16" t="s">
        <v>6</v>
      </c>
      <c r="M19" s="9" t="s">
        <v>262</v>
      </c>
      <c r="N19" s="10" t="s">
        <v>263</v>
      </c>
      <c r="O19" s="8" t="s">
        <v>27</v>
      </c>
    </row>
    <row r="20" spans="1:20">
      <c r="A20" s="16" t="s">
        <v>201</v>
      </c>
      <c r="B20" s="16" t="s">
        <v>335</v>
      </c>
      <c r="C20" s="16">
        <v>1</v>
      </c>
      <c r="D20" s="9" t="s">
        <v>220</v>
      </c>
      <c r="E20" s="9" t="s">
        <v>221</v>
      </c>
      <c r="F20" s="10" t="s">
        <v>222</v>
      </c>
      <c r="G20" s="8" t="s">
        <v>28</v>
      </c>
      <c r="H20" s="16" t="s">
        <v>272</v>
      </c>
      <c r="I20" s="10" t="s">
        <v>264</v>
      </c>
      <c r="J20" s="10" t="s">
        <v>265</v>
      </c>
      <c r="K20" s="10" t="s">
        <v>228</v>
      </c>
      <c r="L20" s="16" t="s">
        <v>6</v>
      </c>
      <c r="M20" s="9" t="s">
        <v>266</v>
      </c>
      <c r="N20" s="10" t="s">
        <v>267</v>
      </c>
      <c r="O20" s="8" t="s">
        <v>27</v>
      </c>
    </row>
    <row r="21" spans="1:20">
      <c r="A21" s="16" t="s">
        <v>285</v>
      </c>
      <c r="B21" s="16" t="s">
        <v>335</v>
      </c>
      <c r="C21" s="16">
        <v>1</v>
      </c>
      <c r="D21" s="9" t="s">
        <v>272</v>
      </c>
      <c r="E21" s="9" t="s">
        <v>286</v>
      </c>
      <c r="F21" s="10" t="s">
        <v>222</v>
      </c>
      <c r="G21" s="8" t="s">
        <v>15</v>
      </c>
      <c r="H21" s="16" t="s">
        <v>272</v>
      </c>
      <c r="I21" s="10" t="s">
        <v>223</v>
      </c>
      <c r="J21" s="10" t="s">
        <v>227</v>
      </c>
      <c r="K21" s="10" t="s">
        <v>228</v>
      </c>
      <c r="L21" s="16" t="s">
        <v>4</v>
      </c>
      <c r="M21" s="9" t="s">
        <v>287</v>
      </c>
      <c r="N21" s="10" t="s">
        <v>288</v>
      </c>
      <c r="O21" s="8" t="s">
        <v>25</v>
      </c>
    </row>
    <row r="22" spans="1:20">
      <c r="A22" s="16" t="s">
        <v>289</v>
      </c>
      <c r="B22" s="16" t="s">
        <v>335</v>
      </c>
      <c r="C22" s="16">
        <v>1</v>
      </c>
      <c r="D22" s="9" t="s">
        <v>299</v>
      </c>
      <c r="E22" s="9" t="s">
        <v>290</v>
      </c>
      <c r="F22" s="10" t="s">
        <v>222</v>
      </c>
      <c r="G22" s="8" t="s">
        <v>28</v>
      </c>
      <c r="H22" s="16" t="s">
        <v>272</v>
      </c>
      <c r="I22" s="10" t="s">
        <v>223</v>
      </c>
      <c r="J22" s="10" t="s">
        <v>228</v>
      </c>
      <c r="K22" s="10" t="s">
        <v>228</v>
      </c>
      <c r="L22" s="16" t="s">
        <v>4</v>
      </c>
      <c r="M22" s="9" t="s">
        <v>291</v>
      </c>
      <c r="N22" s="10" t="s">
        <v>292</v>
      </c>
      <c r="O22" s="8" t="s">
        <v>25</v>
      </c>
    </row>
    <row r="26" spans="1:20">
      <c r="T26" s="24"/>
    </row>
  </sheetData>
  <mergeCells count="1">
    <mergeCell ref="A1:D4"/>
  </mergeCells>
  <hyperlinks>
    <hyperlink ref="A7" location="BCV_GLOSARIO!A1" display="GLOSARIO" xr:uid="{0E90F512-3DDB-44FC-B37E-0F8FD1E4F257}"/>
    <hyperlink ref="D7" location="BCV_CONTROL_CAMBIOS!A1" display="CONTROL DE CAMBIOS" xr:uid="{134DEB74-9FB2-4338-8AC8-41573CB063B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21F51-AAC6-4EA9-928C-F817EC5C9458}">
  <sheetPr codeName="Hoja88">
    <tabColor theme="8" tint="0.39997558519241921"/>
  </sheetPr>
  <dimension ref="A1:D2"/>
  <sheetViews>
    <sheetView workbookViewId="0">
      <selection activeCell="D32" sqref="D32"/>
    </sheetView>
  </sheetViews>
  <sheetFormatPr baseColWidth="10" defaultRowHeight="12.75"/>
  <sheetData>
    <row r="1" spans="1:4" ht="38.25">
      <c r="A1" s="12" t="s">
        <v>102</v>
      </c>
      <c r="B1" s="12" t="s">
        <v>103</v>
      </c>
      <c r="C1" s="12" t="s">
        <v>104</v>
      </c>
      <c r="D1" s="12" t="s">
        <v>90</v>
      </c>
    </row>
    <row r="2" spans="1:4">
      <c r="A2" s="13">
        <v>1</v>
      </c>
      <c r="B2" s="13">
        <v>7</v>
      </c>
      <c r="C2" s="13">
        <v>10</v>
      </c>
      <c r="D2" s="13">
        <v>18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995B0-933E-474D-B7D4-485C84E38E41}">
  <sheetPr codeName="Hoja89">
    <tabColor theme="8" tint="0.39997558519241921"/>
  </sheetPr>
  <dimension ref="A1:E6"/>
  <sheetViews>
    <sheetView workbookViewId="0">
      <selection activeCell="D32" sqref="D32"/>
    </sheetView>
  </sheetViews>
  <sheetFormatPr baseColWidth="10" defaultRowHeight="12.75"/>
  <sheetData>
    <row r="1" spans="1:5">
      <c r="A1" t="s">
        <v>58</v>
      </c>
      <c r="B1" t="s">
        <v>34</v>
      </c>
      <c r="C1" t="s">
        <v>59</v>
      </c>
      <c r="D1" t="s">
        <v>60</v>
      </c>
      <c r="E1" t="s">
        <v>61</v>
      </c>
    </row>
    <row r="2" spans="1:5">
      <c r="B2" t="s">
        <v>105</v>
      </c>
      <c r="C2">
        <v>60.53</v>
      </c>
      <c r="D2">
        <v>19.66</v>
      </c>
      <c r="E2">
        <v>63.64</v>
      </c>
    </row>
    <row r="3" spans="1:5">
      <c r="B3" t="s">
        <v>106</v>
      </c>
      <c r="C3">
        <v>42.92</v>
      </c>
      <c r="D3">
        <v>52.02</v>
      </c>
      <c r="E3">
        <v>67.44</v>
      </c>
    </row>
    <row r="4" spans="1:5">
      <c r="B4" t="s">
        <v>106</v>
      </c>
      <c r="C4">
        <v>47.35</v>
      </c>
      <c r="D4">
        <v>16.73</v>
      </c>
      <c r="E4">
        <v>50.22</v>
      </c>
    </row>
    <row r="5" spans="1:5">
      <c r="B5" t="s">
        <v>105</v>
      </c>
      <c r="C5">
        <v>47.92</v>
      </c>
      <c r="D5">
        <v>59.11</v>
      </c>
      <c r="E5">
        <v>76.09</v>
      </c>
    </row>
    <row r="6" spans="1:5">
      <c r="B6" t="s">
        <v>105</v>
      </c>
      <c r="C6">
        <v>60.06</v>
      </c>
      <c r="D6">
        <v>13.51</v>
      </c>
      <c r="E6">
        <v>61.56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B5186-120D-4357-8795-46E51A085CBA}">
  <sheetPr codeName="Hoja90">
    <tabColor theme="8" tint="0.39997558519241921"/>
  </sheetPr>
  <dimension ref="A1:D4"/>
  <sheetViews>
    <sheetView workbookViewId="0">
      <selection activeCell="D32" sqref="D32"/>
    </sheetView>
  </sheetViews>
  <sheetFormatPr baseColWidth="10" defaultRowHeight="12.75"/>
  <sheetData>
    <row r="1" spans="1:4">
      <c r="A1" t="s">
        <v>107</v>
      </c>
      <c r="B1" t="s">
        <v>63</v>
      </c>
      <c r="C1" t="s">
        <v>64</v>
      </c>
      <c r="D1" t="s">
        <v>65</v>
      </c>
    </row>
    <row r="2" spans="1:4">
      <c r="A2" t="s">
        <v>108</v>
      </c>
      <c r="B2" t="s">
        <v>109</v>
      </c>
      <c r="C2">
        <v>391</v>
      </c>
      <c r="D2" t="s">
        <v>110</v>
      </c>
    </row>
    <row r="3" spans="1:4">
      <c r="A3" t="s">
        <v>111</v>
      </c>
      <c r="B3" t="s">
        <v>112</v>
      </c>
      <c r="C3">
        <v>13085</v>
      </c>
      <c r="D3" t="s">
        <v>113</v>
      </c>
    </row>
    <row r="4" spans="1:4">
      <c r="A4" t="s">
        <v>114</v>
      </c>
      <c r="B4" t="s">
        <v>115</v>
      </c>
      <c r="C4">
        <v>12526</v>
      </c>
      <c r="D4" t="s">
        <v>116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46576-1860-4337-BB44-E0769D3AEC67}">
  <sheetPr>
    <tabColor theme="8" tint="0.39997558519241921"/>
  </sheetPr>
  <dimension ref="A1:J1"/>
  <sheetViews>
    <sheetView workbookViewId="0">
      <selection activeCell="D32" sqref="D32"/>
    </sheetView>
  </sheetViews>
  <sheetFormatPr baseColWidth="10" defaultRowHeight="12.75"/>
  <sheetData>
    <row r="1" spans="1:10">
      <c r="A1" t="s">
        <v>322</v>
      </c>
      <c r="B1" t="s">
        <v>323</v>
      </c>
      <c r="C1" t="s">
        <v>8</v>
      </c>
      <c r="D1" t="s">
        <v>324</v>
      </c>
      <c r="E1" t="s">
        <v>325</v>
      </c>
      <c r="F1" t="s">
        <v>326</v>
      </c>
      <c r="G1" t="s">
        <v>327</v>
      </c>
      <c r="H1" t="s">
        <v>328</v>
      </c>
      <c r="I1" t="s">
        <v>329</v>
      </c>
      <c r="J1" t="s">
        <v>330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E9B69-9523-4126-A9AC-48D1CE64028B}">
  <sheetPr codeName="Hoja91">
    <tabColor theme="8" tint="0.39997558519241921"/>
  </sheetPr>
  <dimension ref="A1:E4"/>
  <sheetViews>
    <sheetView workbookViewId="0">
      <selection activeCell="D32" sqref="D32"/>
    </sheetView>
  </sheetViews>
  <sheetFormatPr baseColWidth="10" defaultRowHeight="12.75"/>
  <sheetData>
    <row r="1" spans="1:5">
      <c r="A1" t="s">
        <v>66</v>
      </c>
      <c r="B1" t="s">
        <v>67</v>
      </c>
      <c r="C1" t="s">
        <v>68</v>
      </c>
      <c r="D1" t="s">
        <v>69</v>
      </c>
      <c r="E1" t="s">
        <v>70</v>
      </c>
    </row>
    <row r="2" spans="1:5">
      <c r="A2" t="s">
        <v>117</v>
      </c>
      <c r="B2" t="s">
        <v>118</v>
      </c>
      <c r="C2" t="s">
        <v>119</v>
      </c>
      <c r="D2" t="s">
        <v>120</v>
      </c>
      <c r="E2" t="s">
        <v>121</v>
      </c>
    </row>
    <row r="3" spans="1:5">
      <c r="A3" t="s">
        <v>122</v>
      </c>
      <c r="B3" t="s">
        <v>123</v>
      </c>
      <c r="C3" t="s">
        <v>124</v>
      </c>
      <c r="D3" t="s">
        <v>125</v>
      </c>
      <c r="E3" t="s">
        <v>126</v>
      </c>
    </row>
    <row r="4" spans="1:5">
      <c r="A4" t="s">
        <v>127</v>
      </c>
      <c r="B4" t="s">
        <v>128</v>
      </c>
      <c r="C4" t="s">
        <v>129</v>
      </c>
      <c r="D4" t="s">
        <v>130</v>
      </c>
      <c r="E4" t="s">
        <v>131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7EBF-3CD6-44F3-923B-4F69F3C54AE0}">
  <sheetPr codeName="Hoja92">
    <tabColor theme="8" tint="0.39997558519241921"/>
  </sheetPr>
  <dimension ref="A1:J10"/>
  <sheetViews>
    <sheetView workbookViewId="0">
      <selection activeCell="D32" sqref="D32"/>
    </sheetView>
  </sheetViews>
  <sheetFormatPr baseColWidth="10" defaultRowHeight="12.75"/>
  <sheetData>
    <row r="1" spans="1:10">
      <c r="A1" t="s">
        <v>132</v>
      </c>
      <c r="B1" t="s">
        <v>133</v>
      </c>
      <c r="C1" t="s">
        <v>134</v>
      </c>
      <c r="D1" t="s">
        <v>135</v>
      </c>
      <c r="E1" t="s">
        <v>136</v>
      </c>
      <c r="F1" t="s">
        <v>71</v>
      </c>
      <c r="G1" t="s">
        <v>72</v>
      </c>
      <c r="H1" t="s">
        <v>73</v>
      </c>
      <c r="I1" t="s">
        <v>74</v>
      </c>
      <c r="J1" t="s">
        <v>75</v>
      </c>
    </row>
    <row r="2" spans="1:10">
      <c r="A2" t="s">
        <v>137</v>
      </c>
      <c r="B2" t="s">
        <v>138</v>
      </c>
      <c r="C2" t="s">
        <v>89</v>
      </c>
      <c r="D2" t="s">
        <v>139</v>
      </c>
      <c r="E2" t="s">
        <v>140</v>
      </c>
      <c r="I2" t="s">
        <v>141</v>
      </c>
      <c r="J2" t="s">
        <v>142</v>
      </c>
    </row>
    <row r="3" spans="1:10">
      <c r="A3" t="s">
        <v>137</v>
      </c>
      <c r="B3" t="s">
        <v>138</v>
      </c>
      <c r="C3" t="s">
        <v>89</v>
      </c>
      <c r="D3" t="s">
        <v>139</v>
      </c>
      <c r="E3" t="s">
        <v>140</v>
      </c>
      <c r="I3" t="s">
        <v>143</v>
      </c>
      <c r="J3" t="s">
        <v>142</v>
      </c>
    </row>
    <row r="4" spans="1:10">
      <c r="A4" t="s">
        <v>137</v>
      </c>
      <c r="B4" t="s">
        <v>138</v>
      </c>
      <c r="C4" t="s">
        <v>89</v>
      </c>
      <c r="D4" t="s">
        <v>139</v>
      </c>
      <c r="E4" t="s">
        <v>140</v>
      </c>
      <c r="I4" t="s">
        <v>143</v>
      </c>
      <c r="J4" t="s">
        <v>142</v>
      </c>
    </row>
    <row r="5" spans="1:10">
      <c r="A5" t="s">
        <v>137</v>
      </c>
      <c r="B5" t="s">
        <v>138</v>
      </c>
      <c r="C5" t="s">
        <v>89</v>
      </c>
      <c r="D5" t="s">
        <v>139</v>
      </c>
      <c r="E5" t="s">
        <v>140</v>
      </c>
      <c r="I5" t="s">
        <v>141</v>
      </c>
      <c r="J5" t="s">
        <v>142</v>
      </c>
    </row>
    <row r="6" spans="1:10">
      <c r="A6" t="s">
        <v>137</v>
      </c>
      <c r="B6" t="s">
        <v>138</v>
      </c>
      <c r="C6" t="s">
        <v>89</v>
      </c>
      <c r="D6" t="s">
        <v>139</v>
      </c>
      <c r="E6" t="s">
        <v>140</v>
      </c>
      <c r="I6" t="s">
        <v>141</v>
      </c>
      <c r="J6" t="s">
        <v>142</v>
      </c>
    </row>
    <row r="7" spans="1:10">
      <c r="A7" t="s">
        <v>137</v>
      </c>
      <c r="B7" t="s">
        <v>138</v>
      </c>
      <c r="C7" t="s">
        <v>89</v>
      </c>
      <c r="D7" t="s">
        <v>139</v>
      </c>
      <c r="E7" t="s">
        <v>140</v>
      </c>
      <c r="I7" t="s">
        <v>141</v>
      </c>
      <c r="J7" t="s">
        <v>142</v>
      </c>
    </row>
    <row r="8" spans="1:10">
      <c r="A8" t="s">
        <v>137</v>
      </c>
      <c r="B8" t="s">
        <v>138</v>
      </c>
      <c r="C8" t="s">
        <v>89</v>
      </c>
      <c r="D8" t="s">
        <v>139</v>
      </c>
      <c r="E8" t="s">
        <v>140</v>
      </c>
      <c r="I8" t="s">
        <v>143</v>
      </c>
      <c r="J8" t="s">
        <v>142</v>
      </c>
    </row>
    <row r="9" spans="1:10">
      <c r="A9" t="s">
        <v>137</v>
      </c>
      <c r="B9" t="s">
        <v>138</v>
      </c>
      <c r="C9" t="s">
        <v>89</v>
      </c>
      <c r="D9" t="s">
        <v>139</v>
      </c>
      <c r="E9" t="s">
        <v>140</v>
      </c>
      <c r="I9" t="s">
        <v>141</v>
      </c>
      <c r="J9" t="s">
        <v>142</v>
      </c>
    </row>
    <row r="10" spans="1:10">
      <c r="A10" t="s">
        <v>137</v>
      </c>
      <c r="B10" t="s">
        <v>138</v>
      </c>
      <c r="C10" t="s">
        <v>89</v>
      </c>
      <c r="D10" t="s">
        <v>139</v>
      </c>
      <c r="E10" t="s">
        <v>140</v>
      </c>
      <c r="I10" t="s">
        <v>141</v>
      </c>
      <c r="J10" t="s">
        <v>142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4BA0-A946-493C-BA18-6F137EF16A69}">
  <sheetPr codeName="Hoja93">
    <tabColor theme="8" tint="0.39997558519241921"/>
  </sheetPr>
  <dimension ref="A1:G6"/>
  <sheetViews>
    <sheetView workbookViewId="0">
      <selection activeCell="D32" sqref="D32"/>
    </sheetView>
  </sheetViews>
  <sheetFormatPr baseColWidth="10" defaultRowHeight="12.75"/>
  <sheetData>
    <row r="1" spans="1:7">
      <c r="A1" t="s">
        <v>77</v>
      </c>
      <c r="B1" t="s">
        <v>78</v>
      </c>
      <c r="C1" t="s">
        <v>79</v>
      </c>
      <c r="D1" t="s">
        <v>80</v>
      </c>
      <c r="E1" t="s">
        <v>81</v>
      </c>
      <c r="F1" t="s">
        <v>82</v>
      </c>
      <c r="G1" t="s">
        <v>83</v>
      </c>
    </row>
    <row r="2" spans="1:7">
      <c r="A2" t="s">
        <v>144</v>
      </c>
      <c r="B2" t="s">
        <v>145</v>
      </c>
      <c r="C2" t="s">
        <v>146</v>
      </c>
      <c r="D2" t="s">
        <v>147</v>
      </c>
      <c r="E2">
        <v>13957967</v>
      </c>
      <c r="F2" t="s">
        <v>148</v>
      </c>
      <c r="G2" t="s">
        <v>149</v>
      </c>
    </row>
    <row r="3" spans="1:7">
      <c r="A3" t="s">
        <v>144</v>
      </c>
      <c r="B3" t="s">
        <v>150</v>
      </c>
      <c r="C3" t="s">
        <v>146</v>
      </c>
      <c r="D3" t="s">
        <v>147</v>
      </c>
      <c r="E3">
        <v>25566631</v>
      </c>
      <c r="F3" t="s">
        <v>148</v>
      </c>
      <c r="G3" t="s">
        <v>149</v>
      </c>
    </row>
    <row r="4" spans="1:7">
      <c r="A4" t="s">
        <v>144</v>
      </c>
      <c r="B4" t="s">
        <v>151</v>
      </c>
      <c r="C4" t="s">
        <v>146</v>
      </c>
      <c r="D4" t="s">
        <v>147</v>
      </c>
      <c r="E4">
        <v>26136661</v>
      </c>
      <c r="F4" t="s">
        <v>148</v>
      </c>
      <c r="G4" t="s">
        <v>149</v>
      </c>
    </row>
    <row r="5" spans="1:7">
      <c r="A5" t="s">
        <v>144</v>
      </c>
      <c r="B5" t="s">
        <v>152</v>
      </c>
      <c r="C5" t="s">
        <v>146</v>
      </c>
      <c r="D5" t="s">
        <v>147</v>
      </c>
      <c r="E5">
        <v>27455545</v>
      </c>
      <c r="F5" t="s">
        <v>148</v>
      </c>
      <c r="G5" t="s">
        <v>149</v>
      </c>
    </row>
    <row r="6" spans="1:7">
      <c r="A6" t="s">
        <v>153</v>
      </c>
      <c r="B6" t="s">
        <v>152</v>
      </c>
      <c r="C6" t="s">
        <v>146</v>
      </c>
      <c r="D6" t="s">
        <v>154</v>
      </c>
      <c r="E6">
        <v>3260200000</v>
      </c>
      <c r="F6" t="s">
        <v>155</v>
      </c>
      <c r="G6" t="s">
        <v>149</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24DFA-B683-4F8E-A73C-1DDBA0725606}">
  <sheetPr codeName="Hoja94">
    <tabColor theme="8" tint="0.39997558519241921"/>
  </sheetPr>
  <dimension ref="A1:F7"/>
  <sheetViews>
    <sheetView workbookViewId="0">
      <selection activeCell="D32" sqref="D32"/>
    </sheetView>
  </sheetViews>
  <sheetFormatPr baseColWidth="10" defaultRowHeight="12.75"/>
  <sheetData>
    <row r="1" spans="1:6">
      <c r="A1" t="s">
        <v>31</v>
      </c>
      <c r="B1" t="s">
        <v>84</v>
      </c>
      <c r="C1" t="s">
        <v>85</v>
      </c>
      <c r="D1" t="s">
        <v>7</v>
      </c>
      <c r="E1" t="s">
        <v>86</v>
      </c>
      <c r="F1" t="s">
        <v>12</v>
      </c>
    </row>
    <row r="2" spans="1:6">
      <c r="A2">
        <v>1</v>
      </c>
      <c r="B2" t="s">
        <v>156</v>
      </c>
      <c r="C2" t="s">
        <v>157</v>
      </c>
      <c r="D2" t="s">
        <v>158</v>
      </c>
      <c r="E2" t="s">
        <v>159</v>
      </c>
      <c r="F2" t="s">
        <v>87</v>
      </c>
    </row>
    <row r="3" spans="1:6">
      <c r="A3">
        <v>2</v>
      </c>
      <c r="B3" t="s">
        <v>160</v>
      </c>
      <c r="C3" t="s">
        <v>161</v>
      </c>
      <c r="D3" t="s">
        <v>162</v>
      </c>
      <c r="E3" t="s">
        <v>163</v>
      </c>
      <c r="F3" t="s">
        <v>87</v>
      </c>
    </row>
    <row r="4" spans="1:6">
      <c r="A4">
        <v>3</v>
      </c>
      <c r="B4" t="s">
        <v>164</v>
      </c>
      <c r="C4" t="s">
        <v>157</v>
      </c>
      <c r="D4" t="s">
        <v>158</v>
      </c>
      <c r="E4" t="s">
        <v>159</v>
      </c>
      <c r="F4" t="s">
        <v>87</v>
      </c>
    </row>
    <row r="5" spans="1:6">
      <c r="A5">
        <v>4</v>
      </c>
      <c r="B5" t="s">
        <v>165</v>
      </c>
      <c r="C5" t="s">
        <v>166</v>
      </c>
      <c r="D5" t="s">
        <v>162</v>
      </c>
      <c r="E5" t="s">
        <v>167</v>
      </c>
      <c r="F5" t="s">
        <v>88</v>
      </c>
    </row>
    <row r="6" spans="1:6">
      <c r="A6">
        <v>5</v>
      </c>
      <c r="B6" t="s">
        <v>168</v>
      </c>
      <c r="C6" t="s">
        <v>169</v>
      </c>
      <c r="D6" t="s">
        <v>170</v>
      </c>
      <c r="E6" t="s">
        <v>171</v>
      </c>
      <c r="F6" t="s">
        <v>87</v>
      </c>
    </row>
    <row r="7" spans="1:6">
      <c r="A7">
        <v>6</v>
      </c>
      <c r="B7" t="s">
        <v>172</v>
      </c>
      <c r="C7" t="s">
        <v>173</v>
      </c>
      <c r="D7">
        <v>2021</v>
      </c>
      <c r="E7" t="s">
        <v>174</v>
      </c>
      <c r="F7" t="s">
        <v>87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D36A2-C3F6-40C8-AFA2-0FDCD18799D6}">
  <sheetPr codeName="Hoja96">
    <tabColor theme="7" tint="0.39997558519241921"/>
  </sheetPr>
  <dimension ref="A1:B10"/>
  <sheetViews>
    <sheetView zoomScale="98" zoomScaleNormal="98" workbookViewId="0">
      <selection activeCell="B25" sqref="B25"/>
    </sheetView>
  </sheetViews>
  <sheetFormatPr baseColWidth="10" defaultRowHeight="12.75"/>
  <cols>
    <col min="1" max="1" width="32.42578125" bestFit="1" customWidth="1"/>
    <col min="2" max="2" width="18" style="6" customWidth="1"/>
    <col min="3" max="4" width="11.28515625" customWidth="1"/>
  </cols>
  <sheetData>
    <row r="1" spans="1:2">
      <c r="A1" s="28" t="s">
        <v>91</v>
      </c>
      <c r="B1" s="27"/>
    </row>
    <row r="2" spans="1:2">
      <c r="A2" s="28" t="s">
        <v>92</v>
      </c>
      <c r="B2" s="27"/>
    </row>
    <row r="3" spans="1:2">
      <c r="A3" s="28" t="s">
        <v>93</v>
      </c>
      <c r="B3" s="27"/>
    </row>
    <row r="4" spans="1:2">
      <c r="A4" s="28" t="s">
        <v>94</v>
      </c>
      <c r="B4" s="27"/>
    </row>
    <row r="5" spans="1:2">
      <c r="A5" s="28" t="s">
        <v>90</v>
      </c>
      <c r="B5" s="27"/>
    </row>
    <row r="7" spans="1:2">
      <c r="A7" s="29" t="s">
        <v>300</v>
      </c>
      <c r="B7" s="30"/>
    </row>
    <row r="8" spans="1:2">
      <c r="A8" s="29" t="s">
        <v>301</v>
      </c>
      <c r="B8" s="30"/>
    </row>
    <row r="9" spans="1:2">
      <c r="A9" s="29" t="s">
        <v>302</v>
      </c>
      <c r="B9" s="30"/>
    </row>
    <row r="10" spans="1:2">
      <c r="A10" s="29" t="s">
        <v>303</v>
      </c>
      <c r="B10" s="30"/>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BFE20-9A42-4AB7-844D-C05933ED6082}">
  <sheetPr>
    <tabColor theme="7" tint="0.39997558519241921"/>
  </sheetPr>
  <dimension ref="A1:B18"/>
  <sheetViews>
    <sheetView zoomScale="98" zoomScaleNormal="98" workbookViewId="0">
      <selection activeCell="B17" sqref="A1:B17"/>
    </sheetView>
  </sheetViews>
  <sheetFormatPr baseColWidth="10" defaultRowHeight="12.75"/>
  <cols>
    <col min="1" max="1" width="46.28515625" customWidth="1"/>
    <col min="2" max="2" width="18" style="6" customWidth="1"/>
    <col min="3" max="4" width="11.28515625" customWidth="1"/>
  </cols>
  <sheetData>
    <row r="1" spans="1:2" ht="15">
      <c r="A1" s="31"/>
      <c r="B1" s="32" t="s">
        <v>304</v>
      </c>
    </row>
    <row r="2" spans="1:2" ht="14.25">
      <c r="A2" s="33" t="s">
        <v>305</v>
      </c>
      <c r="B2" s="34"/>
    </row>
    <row r="3" spans="1:2" ht="14.25">
      <c r="A3" s="33" t="s">
        <v>306</v>
      </c>
      <c r="B3" s="34"/>
    </row>
    <row r="4" spans="1:2" ht="14.25">
      <c r="A4" s="33" t="s">
        <v>307</v>
      </c>
      <c r="B4" s="34"/>
    </row>
    <row r="5" spans="1:2" ht="14.25">
      <c r="A5" s="33" t="s">
        <v>308</v>
      </c>
      <c r="B5" s="34"/>
    </row>
    <row r="6" spans="1:2" ht="14.25">
      <c r="A6" s="33" t="s">
        <v>309</v>
      </c>
      <c r="B6" s="34"/>
    </row>
    <row r="7" spans="1:2" ht="14.25">
      <c r="A7" s="33" t="s">
        <v>310</v>
      </c>
      <c r="B7" s="34"/>
    </row>
    <row r="8" spans="1:2" ht="14.25">
      <c r="A8" s="33" t="s">
        <v>311</v>
      </c>
      <c r="B8" s="34"/>
    </row>
    <row r="9" spans="1:2" ht="14.25">
      <c r="A9" s="33" t="s">
        <v>312</v>
      </c>
      <c r="B9" s="34"/>
    </row>
    <row r="10" spans="1:2" ht="15">
      <c r="A10" s="35" t="s">
        <v>313</v>
      </c>
      <c r="B10" s="34">
        <v>100</v>
      </c>
    </row>
    <row r="11" spans="1:2" ht="15">
      <c r="A11" s="35" t="s">
        <v>314</v>
      </c>
      <c r="B11" s="34">
        <f>(B2*12.5)+(B3*12.5)+(B4*12.5)+(B5*12.5)+(B6*12.5)+(B7*12.5)+(B8*12.5)+(B9*12.5)</f>
        <v>0</v>
      </c>
    </row>
    <row r="12" spans="1:2" ht="15">
      <c r="A12" s="36" t="s">
        <v>315</v>
      </c>
      <c r="B12" s="37">
        <f>+(B11/B10)</f>
        <v>0</v>
      </c>
    </row>
    <row r="14" spans="1:2">
      <c r="A14" s="29" t="s">
        <v>300</v>
      </c>
      <c r="B14" s="30"/>
    </row>
    <row r="15" spans="1:2">
      <c r="A15" s="29" t="s">
        <v>301</v>
      </c>
      <c r="B15" s="30"/>
    </row>
    <row r="16" spans="1:2">
      <c r="A16" s="29" t="s">
        <v>302</v>
      </c>
      <c r="B16" s="30"/>
    </row>
    <row r="17" spans="1:2">
      <c r="A17" s="29" t="s">
        <v>303</v>
      </c>
      <c r="B17" s="30"/>
    </row>
    <row r="18" spans="1:2">
      <c r="B1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7BE6F-0E01-4428-ADB8-03F1D473DF4D}">
  <sheetPr codeName="Hoja2"/>
  <dimension ref="A1:Z51"/>
  <sheetViews>
    <sheetView zoomScale="90" zoomScaleNormal="90" workbookViewId="0">
      <selection activeCell="A6" sqref="A6:XFD9"/>
    </sheetView>
  </sheetViews>
  <sheetFormatPr baseColWidth="10" defaultColWidth="11.42578125" defaultRowHeight="12.75"/>
  <cols>
    <col min="1" max="1" width="34.140625" style="17" customWidth="1"/>
    <col min="2" max="2" width="119.7109375" style="11" customWidth="1"/>
    <col min="3" max="16384" width="11.42578125" style="17"/>
  </cols>
  <sheetData>
    <row r="1" spans="1:26" s="46" customFormat="1" ht="18.75" customHeight="1">
      <c r="A1" s="41" t="s">
        <v>336</v>
      </c>
      <c r="B1" s="42"/>
      <c r="C1" s="42"/>
      <c r="D1" s="42"/>
      <c r="E1" s="43" t="s">
        <v>32</v>
      </c>
      <c r="F1" s="44" t="s">
        <v>337</v>
      </c>
      <c r="G1" s="45"/>
      <c r="H1" s="45"/>
      <c r="I1" s="45"/>
      <c r="J1" s="45"/>
      <c r="K1" s="45"/>
      <c r="L1" s="45"/>
      <c r="M1" s="45"/>
      <c r="N1" s="45"/>
      <c r="O1" s="45"/>
      <c r="P1" s="45"/>
      <c r="Q1" s="45"/>
      <c r="R1" s="45"/>
      <c r="S1" s="45"/>
      <c r="T1" s="45"/>
      <c r="U1" s="45"/>
      <c r="V1" s="45"/>
      <c r="W1" s="45"/>
      <c r="X1" s="45"/>
      <c r="Y1" s="45"/>
      <c r="Z1" s="45"/>
    </row>
    <row r="2" spans="1:26" s="46" customFormat="1" ht="18.75" customHeight="1">
      <c r="A2" s="47"/>
      <c r="B2" s="48"/>
      <c r="C2" s="48"/>
      <c r="D2" s="48"/>
      <c r="E2" s="49" t="s">
        <v>338</v>
      </c>
      <c r="F2" s="50">
        <f>[1]CEA_PROTOCOLOS!G2</f>
        <v>6</v>
      </c>
      <c r="G2" s="45"/>
      <c r="H2" s="45"/>
      <c r="I2" s="45"/>
      <c r="J2" s="45"/>
      <c r="K2" s="45"/>
      <c r="L2" s="45"/>
      <c r="M2" s="45"/>
      <c r="N2" s="45"/>
      <c r="O2" s="45"/>
      <c r="P2" s="45"/>
      <c r="Q2" s="45"/>
      <c r="R2" s="45"/>
      <c r="S2" s="45"/>
      <c r="T2" s="45"/>
      <c r="U2" s="45"/>
      <c r="V2" s="45"/>
      <c r="W2" s="45"/>
      <c r="X2" s="45"/>
      <c r="Y2" s="45"/>
      <c r="Z2" s="45"/>
    </row>
    <row r="3" spans="1:26" s="46" customFormat="1" ht="18.75" customHeight="1">
      <c r="A3" s="47"/>
      <c r="B3" s="48"/>
      <c r="C3" s="48"/>
      <c r="D3" s="48"/>
      <c r="E3" s="49" t="s">
        <v>339</v>
      </c>
      <c r="F3" s="51">
        <f>[1]CEA_PROTOCOLOS!G3</f>
        <v>45750</v>
      </c>
      <c r="G3" s="45"/>
      <c r="H3" s="45"/>
      <c r="I3" s="45"/>
      <c r="J3" s="45"/>
      <c r="K3" s="45"/>
      <c r="L3" s="45"/>
      <c r="M3" s="45"/>
      <c r="N3" s="45"/>
      <c r="O3" s="45"/>
      <c r="P3" s="45"/>
      <c r="Q3" s="45"/>
      <c r="R3" s="45"/>
      <c r="S3" s="45"/>
      <c r="T3" s="45"/>
      <c r="U3" s="45"/>
      <c r="V3" s="45"/>
      <c r="W3" s="45"/>
      <c r="X3" s="45"/>
      <c r="Y3" s="45"/>
      <c r="Z3" s="45"/>
    </row>
    <row r="4" spans="1:26" s="46" customFormat="1" ht="18.75" customHeight="1" thickBot="1">
      <c r="A4" s="52"/>
      <c r="B4" s="53"/>
      <c r="C4" s="53"/>
      <c r="D4" s="53"/>
      <c r="E4" s="54" t="s">
        <v>340</v>
      </c>
      <c r="F4" s="55" t="s">
        <v>341</v>
      </c>
      <c r="G4" s="45"/>
      <c r="H4" s="45"/>
      <c r="I4" s="45"/>
      <c r="J4" s="45"/>
      <c r="K4" s="45"/>
      <c r="L4" s="45"/>
      <c r="M4" s="45"/>
      <c r="N4" s="45"/>
      <c r="O4" s="45"/>
      <c r="P4" s="45"/>
      <c r="Q4" s="45"/>
      <c r="R4" s="45"/>
      <c r="S4" s="45"/>
      <c r="T4" s="45"/>
      <c r="U4" s="45"/>
      <c r="V4" s="45"/>
      <c r="W4" s="45"/>
      <c r="X4" s="45"/>
      <c r="Y4" s="45"/>
      <c r="Z4" s="45"/>
    </row>
    <row r="6" spans="1:26" ht="30" customHeight="1">
      <c r="A6" s="23" t="s">
        <v>188</v>
      </c>
      <c r="B6" s="23"/>
    </row>
    <row r="8" spans="1:26" ht="26.25" customHeight="1">
      <c r="A8" s="18" t="s">
        <v>185</v>
      </c>
      <c r="B8" s="18" t="s">
        <v>186</v>
      </c>
    </row>
    <row r="9" spans="1:26">
      <c r="A9" s="9"/>
      <c r="B9" s="9"/>
    </row>
    <row r="10" spans="1:26">
      <c r="A10" s="9"/>
      <c r="B10" s="25"/>
    </row>
    <row r="11" spans="1:26">
      <c r="A11" s="9"/>
      <c r="B11" s="9"/>
    </row>
    <row r="12" spans="1:26">
      <c r="A12" s="9"/>
      <c r="B12" s="9"/>
    </row>
    <row r="13" spans="1:26">
      <c r="A13" s="9"/>
      <c r="B13" s="9"/>
    </row>
    <row r="14" spans="1:26">
      <c r="A14" s="9"/>
      <c r="B14" s="9"/>
    </row>
    <row r="15" spans="1:26">
      <c r="A15" s="9"/>
      <c r="B15" s="9"/>
    </row>
    <row r="16" spans="1:26">
      <c r="A16" s="9"/>
      <c r="B16" s="25"/>
    </row>
    <row r="17" spans="1:2">
      <c r="A17" s="9"/>
      <c r="B17" s="9"/>
    </row>
    <row r="18" spans="1:2">
      <c r="A18" s="9"/>
      <c r="B18" s="9"/>
    </row>
    <row r="19" spans="1:2">
      <c r="A19" s="9"/>
      <c r="B19" s="9"/>
    </row>
    <row r="20" spans="1:2">
      <c r="A20" s="9"/>
      <c r="B20" s="25"/>
    </row>
    <row r="21" spans="1:2">
      <c r="A21" s="9"/>
      <c r="B21" s="9"/>
    </row>
    <row r="22" spans="1:2">
      <c r="A22" s="9"/>
      <c r="B22" s="9"/>
    </row>
    <row r="23" spans="1:2">
      <c r="A23" s="9"/>
      <c r="B23" s="25"/>
    </row>
    <row r="24" spans="1:2">
      <c r="A24" s="9"/>
      <c r="B24" s="25"/>
    </row>
    <row r="25" spans="1:2">
      <c r="A25" s="9"/>
      <c r="B25" s="9"/>
    </row>
    <row r="26" spans="1:2">
      <c r="A26" s="9"/>
      <c r="B26" s="9"/>
    </row>
    <row r="27" spans="1:2">
      <c r="A27" s="9"/>
      <c r="B27" s="25"/>
    </row>
    <row r="28" spans="1:2">
      <c r="A28" s="9"/>
      <c r="B28" s="25"/>
    </row>
    <row r="29" spans="1:2">
      <c r="A29" s="9"/>
      <c r="B29" s="9"/>
    </row>
    <row r="30" spans="1:2">
      <c r="A30" s="9"/>
      <c r="B30" s="25"/>
    </row>
    <row r="31" spans="1:2">
      <c r="A31" s="9"/>
      <c r="B31" s="25"/>
    </row>
    <row r="32" spans="1:2">
      <c r="A32" s="9"/>
      <c r="B32" s="9"/>
    </row>
    <row r="33" spans="1:2">
      <c r="A33" s="9"/>
      <c r="B33" s="9"/>
    </row>
    <row r="34" spans="1:2">
      <c r="A34" s="9"/>
      <c r="B34" s="9"/>
    </row>
    <row r="35" spans="1:2">
      <c r="A35" s="9"/>
      <c r="B35" s="9"/>
    </row>
    <row r="36" spans="1:2">
      <c r="A36" s="9"/>
      <c r="B36" s="9"/>
    </row>
    <row r="37" spans="1:2">
      <c r="A37" s="9"/>
      <c r="B37" s="9"/>
    </row>
    <row r="38" spans="1:2">
      <c r="A38" s="9"/>
      <c r="B38" s="9"/>
    </row>
    <row r="39" spans="1:2">
      <c r="A39" s="9"/>
      <c r="B39" s="9"/>
    </row>
    <row r="40" spans="1:2">
      <c r="A40" s="9"/>
      <c r="B40" s="9"/>
    </row>
    <row r="41" spans="1:2">
      <c r="A41" s="9"/>
      <c r="B41" s="25"/>
    </row>
    <row r="42" spans="1:2">
      <c r="A42" s="9"/>
      <c r="B42" s="9"/>
    </row>
    <row r="43" spans="1:2">
      <c r="A43" s="9"/>
      <c r="B43" s="9"/>
    </row>
    <row r="44" spans="1:2">
      <c r="A44" s="9"/>
      <c r="B44" s="9"/>
    </row>
    <row r="45" spans="1:2">
      <c r="A45" s="9"/>
      <c r="B45" s="25"/>
    </row>
    <row r="46" spans="1:2">
      <c r="A46" s="9"/>
      <c r="B46" s="25"/>
    </row>
    <row r="47" spans="1:2">
      <c r="A47" s="9"/>
      <c r="B47" s="9"/>
    </row>
    <row r="48" spans="1:2">
      <c r="A48" s="9"/>
      <c r="B48" s="25"/>
    </row>
    <row r="49" spans="1:2">
      <c r="A49" s="9"/>
      <c r="B49" s="25"/>
    </row>
    <row r="50" spans="1:2">
      <c r="A50" s="9"/>
      <c r="B50" s="25"/>
    </row>
    <row r="51" spans="1:2">
      <c r="A51" s="9"/>
      <c r="B51" s="9"/>
    </row>
  </sheetData>
  <mergeCells count="1">
    <mergeCell ref="A1:D4"/>
  </mergeCells>
  <hyperlinks>
    <hyperlink ref="A6" location="CEA_CONTROL_CAMBIOS!A1" display="CONTROL DE CAMBIOS" xr:uid="{88CA61AA-721D-4BCF-9AB3-9BB25E88F462}"/>
    <hyperlink ref="A6:B6" location="BCV_PROTOCOLOS!A1" display="VOLVER AL MENÚ" xr:uid="{5E11DD8F-6866-4B1E-B22A-31DA3D9DE1B3}"/>
  </hyperlink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76AD-B5AA-4249-AB15-CE33D4AD6947}">
  <sheetPr codeName="Hoja97">
    <tabColor theme="7" tint="0.39997558519241921"/>
  </sheetPr>
  <dimension ref="A1:B8"/>
  <sheetViews>
    <sheetView zoomScale="98" zoomScaleNormal="98" workbookViewId="0">
      <selection activeCell="B8" sqref="A1:B8"/>
    </sheetView>
  </sheetViews>
  <sheetFormatPr baseColWidth="10" defaultRowHeight="12.75"/>
  <cols>
    <col min="1" max="1" width="60.28515625" customWidth="1"/>
    <col min="2" max="2" width="18" style="6" customWidth="1"/>
    <col min="3" max="4" width="12" customWidth="1"/>
  </cols>
  <sheetData>
    <row r="1" spans="1:2">
      <c r="A1" s="28" t="s">
        <v>95</v>
      </c>
      <c r="B1" s="27"/>
    </row>
    <row r="2" spans="1:2">
      <c r="A2" s="28" t="s">
        <v>96</v>
      </c>
      <c r="B2" s="27"/>
    </row>
    <row r="3" spans="1:2">
      <c r="A3" s="28" t="s">
        <v>97</v>
      </c>
      <c r="B3" s="27"/>
    </row>
    <row r="5" spans="1:2">
      <c r="A5" s="29" t="s">
        <v>300</v>
      </c>
      <c r="B5" s="30"/>
    </row>
    <row r="6" spans="1:2">
      <c r="A6" s="29" t="s">
        <v>301</v>
      </c>
      <c r="B6" s="30"/>
    </row>
    <row r="7" spans="1:2">
      <c r="A7" s="29" t="s">
        <v>302</v>
      </c>
      <c r="B7" s="30"/>
    </row>
    <row r="8" spans="1:2">
      <c r="A8" s="29" t="s">
        <v>303</v>
      </c>
      <c r="B8" s="30"/>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4DBB-3391-469D-A711-499A14170330}">
  <sheetPr codeName="Hoja98">
    <tabColor theme="7" tint="0.39997558519241921"/>
  </sheetPr>
  <dimension ref="A1:B8"/>
  <sheetViews>
    <sheetView zoomScale="98" zoomScaleNormal="98" workbookViewId="0">
      <selection activeCell="B8" sqref="A1:B8"/>
    </sheetView>
  </sheetViews>
  <sheetFormatPr baseColWidth="10" defaultRowHeight="12.75"/>
  <cols>
    <col min="1" max="1" width="35.85546875" customWidth="1"/>
    <col min="2" max="2" width="18" style="6" customWidth="1"/>
    <col min="3" max="4" width="12" customWidth="1"/>
  </cols>
  <sheetData>
    <row r="1" spans="1:2">
      <c r="A1" s="28" t="s">
        <v>98</v>
      </c>
      <c r="B1" s="27"/>
    </row>
    <row r="2" spans="1:2">
      <c r="A2" s="28" t="s">
        <v>64</v>
      </c>
      <c r="B2" s="27"/>
    </row>
    <row r="3" spans="1:2">
      <c r="A3" s="28" t="s">
        <v>99</v>
      </c>
      <c r="B3" s="27"/>
    </row>
    <row r="5" spans="1:2">
      <c r="A5" s="29" t="s">
        <v>300</v>
      </c>
      <c r="B5" s="30"/>
    </row>
    <row r="6" spans="1:2">
      <c r="A6" s="29" t="s">
        <v>301</v>
      </c>
      <c r="B6" s="30"/>
    </row>
    <row r="7" spans="1:2">
      <c r="A7" s="29" t="s">
        <v>302</v>
      </c>
      <c r="B7" s="30"/>
    </row>
    <row r="8" spans="1:2">
      <c r="A8" s="29" t="s">
        <v>303</v>
      </c>
      <c r="B8" s="30"/>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10A5-9620-42BD-BF46-DD3B6C112815}">
  <sheetPr codeName="Hoja99">
    <tabColor theme="7" tint="0.39997558519241921"/>
  </sheetPr>
  <dimension ref="A1:B8"/>
  <sheetViews>
    <sheetView zoomScale="98" zoomScaleNormal="98" workbookViewId="0">
      <selection activeCell="B8" sqref="A1:B8"/>
    </sheetView>
  </sheetViews>
  <sheetFormatPr baseColWidth="10" defaultRowHeight="12.75"/>
  <cols>
    <col min="1" max="1" width="80" customWidth="1"/>
    <col min="2" max="2" width="18" style="6" customWidth="1"/>
    <col min="3" max="4" width="12" customWidth="1"/>
  </cols>
  <sheetData>
    <row r="1" spans="1:2">
      <c r="A1" s="28" t="s">
        <v>273</v>
      </c>
      <c r="B1" s="27"/>
    </row>
    <row r="2" spans="1:2">
      <c r="A2" s="28" t="s">
        <v>101</v>
      </c>
      <c r="B2" s="27"/>
    </row>
    <row r="3" spans="1:2">
      <c r="A3" s="28" t="s">
        <v>0</v>
      </c>
      <c r="B3" s="27"/>
    </row>
    <row r="5" spans="1:2">
      <c r="A5" s="29" t="s">
        <v>300</v>
      </c>
      <c r="B5" s="30"/>
    </row>
    <row r="6" spans="1:2">
      <c r="A6" s="29" t="s">
        <v>301</v>
      </c>
      <c r="B6" s="30"/>
    </row>
    <row r="7" spans="1:2">
      <c r="A7" s="29" t="s">
        <v>302</v>
      </c>
      <c r="B7" s="30"/>
    </row>
    <row r="8" spans="1:2">
      <c r="A8" s="29" t="s">
        <v>303</v>
      </c>
      <c r="B8" s="30"/>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95C3-AC9C-49CC-92E3-421AD7DAD4F1}">
  <sheetPr codeName="Hoja100">
    <tabColor theme="7" tint="0.39997558519241921"/>
  </sheetPr>
  <dimension ref="A1:B9"/>
  <sheetViews>
    <sheetView zoomScale="98" zoomScaleNormal="98" workbookViewId="0">
      <selection activeCell="B9" sqref="A1:B9"/>
    </sheetView>
  </sheetViews>
  <sheetFormatPr baseColWidth="10" defaultRowHeight="12.75"/>
  <cols>
    <col min="1" max="1" width="32.42578125" bestFit="1" customWidth="1"/>
    <col min="2" max="2" width="18" style="6" customWidth="1"/>
    <col min="3" max="4" width="12" customWidth="1"/>
  </cols>
  <sheetData>
    <row r="1" spans="1:2">
      <c r="A1" s="28" t="s">
        <v>102</v>
      </c>
      <c r="B1" s="27"/>
    </row>
    <row r="2" spans="1:2">
      <c r="A2" s="28" t="s">
        <v>103</v>
      </c>
      <c r="B2" s="27"/>
    </row>
    <row r="3" spans="1:2">
      <c r="A3" s="28" t="s">
        <v>104</v>
      </c>
      <c r="B3" s="27"/>
    </row>
    <row r="4" spans="1:2">
      <c r="A4" s="28" t="s">
        <v>90</v>
      </c>
      <c r="B4" s="27"/>
    </row>
    <row r="6" spans="1:2">
      <c r="A6" s="29" t="s">
        <v>300</v>
      </c>
      <c r="B6" s="30"/>
    </row>
    <row r="7" spans="1:2">
      <c r="A7" s="29" t="s">
        <v>301</v>
      </c>
      <c r="B7" s="30"/>
    </row>
    <row r="8" spans="1:2">
      <c r="A8" s="29" t="s">
        <v>302</v>
      </c>
      <c r="B8" s="30"/>
    </row>
    <row r="9" spans="1:2">
      <c r="A9" s="29" t="s">
        <v>303</v>
      </c>
      <c r="B9" s="30"/>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EAE3B-CED2-4AE2-BE8F-79B3118D5A22}">
  <sheetPr codeName="Hoja101">
    <tabColor theme="7" tint="0.39997558519241921"/>
  </sheetPr>
  <dimension ref="A1:B10"/>
  <sheetViews>
    <sheetView zoomScale="98" zoomScaleNormal="98" workbookViewId="0">
      <selection activeCell="B10" sqref="A1:B10"/>
    </sheetView>
  </sheetViews>
  <sheetFormatPr baseColWidth="10" defaultRowHeight="12.75"/>
  <cols>
    <col min="1" max="1" width="32.42578125" bestFit="1" customWidth="1"/>
    <col min="2" max="2" width="18" style="6" customWidth="1"/>
    <col min="3" max="4" width="12" customWidth="1"/>
  </cols>
  <sheetData>
    <row r="1" spans="1:2">
      <c r="A1" s="28" t="s">
        <v>274</v>
      </c>
      <c r="B1" s="27"/>
    </row>
    <row r="2" spans="1:2">
      <c r="A2" s="28" t="s">
        <v>92</v>
      </c>
      <c r="B2" s="27"/>
    </row>
    <row r="3" spans="1:2">
      <c r="A3" s="28" t="s">
        <v>93</v>
      </c>
      <c r="B3" s="27"/>
    </row>
    <row r="4" spans="1:2">
      <c r="A4" s="28" t="s">
        <v>94</v>
      </c>
      <c r="B4" s="27"/>
    </row>
    <row r="5" spans="1:2">
      <c r="A5" s="28" t="s">
        <v>90</v>
      </c>
      <c r="B5" s="27"/>
    </row>
    <row r="7" spans="1:2">
      <c r="A7" s="29" t="s">
        <v>300</v>
      </c>
      <c r="B7" s="30"/>
    </row>
    <row r="8" spans="1:2">
      <c r="A8" s="29" t="s">
        <v>301</v>
      </c>
      <c r="B8" s="30"/>
    </row>
    <row r="9" spans="1:2">
      <c r="A9" s="29" t="s">
        <v>302</v>
      </c>
      <c r="B9" s="30"/>
    </row>
    <row r="10" spans="1:2">
      <c r="A10" s="29" t="s">
        <v>303</v>
      </c>
      <c r="B10" s="30"/>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4539-19C4-420F-B8BA-F01AB5CAD5C3}">
  <sheetPr codeName="Hoja102">
    <tabColor theme="7" tint="0.39997558519241921"/>
  </sheetPr>
  <dimension ref="A1:B6"/>
  <sheetViews>
    <sheetView zoomScale="98" zoomScaleNormal="98" workbookViewId="0">
      <selection activeCell="B6" sqref="A1:B6"/>
    </sheetView>
  </sheetViews>
  <sheetFormatPr baseColWidth="10" defaultRowHeight="12.75"/>
  <cols>
    <col min="1" max="1" width="32.42578125" bestFit="1" customWidth="1"/>
    <col min="2" max="2" width="18" style="6" customWidth="1"/>
    <col min="3" max="4" width="12" customWidth="1"/>
  </cols>
  <sheetData>
    <row r="1" spans="1:2">
      <c r="A1" s="28" t="s">
        <v>275</v>
      </c>
      <c r="B1" s="27"/>
    </row>
    <row r="3" spans="1:2">
      <c r="A3" s="29" t="s">
        <v>300</v>
      </c>
      <c r="B3" s="30"/>
    </row>
    <row r="4" spans="1:2">
      <c r="A4" s="29" t="s">
        <v>301</v>
      </c>
      <c r="B4" s="30"/>
    </row>
    <row r="5" spans="1:2">
      <c r="A5" s="29" t="s">
        <v>302</v>
      </c>
      <c r="B5" s="30"/>
    </row>
    <row r="6" spans="1:2">
      <c r="A6" s="29" t="s">
        <v>303</v>
      </c>
      <c r="B6" s="30"/>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9858-E180-475C-BB30-A0B92EB599C2}">
  <sheetPr>
    <tabColor theme="7" tint="0.39997558519241921"/>
  </sheetPr>
  <dimension ref="A1:B8"/>
  <sheetViews>
    <sheetView zoomScale="98" zoomScaleNormal="98" workbookViewId="0">
      <selection activeCell="B8" sqref="A1:B8"/>
    </sheetView>
  </sheetViews>
  <sheetFormatPr baseColWidth="10" defaultRowHeight="12.75"/>
  <cols>
    <col min="1" max="1" width="37.42578125" bestFit="1" customWidth="1"/>
    <col min="2" max="2" width="18" style="6" customWidth="1"/>
    <col min="3" max="4" width="12" customWidth="1"/>
  </cols>
  <sheetData>
    <row r="1" spans="1:2">
      <c r="A1" s="38" t="s">
        <v>331</v>
      </c>
      <c r="B1" s="39"/>
    </row>
    <row r="2" spans="1:2">
      <c r="A2" s="38" t="s">
        <v>332</v>
      </c>
      <c r="B2" s="40"/>
    </row>
    <row r="3" spans="1:2">
      <c r="A3" s="38" t="s">
        <v>90</v>
      </c>
      <c r="B3" s="40" t="str">
        <f>IFERROR(B2/B1,"")</f>
        <v/>
      </c>
    </row>
    <row r="5" spans="1:2">
      <c r="A5" s="29" t="s">
        <v>300</v>
      </c>
      <c r="B5" s="30"/>
    </row>
    <row r="6" spans="1:2">
      <c r="A6" s="29" t="s">
        <v>301</v>
      </c>
      <c r="B6" s="30"/>
    </row>
    <row r="7" spans="1:2">
      <c r="A7" s="29" t="s">
        <v>302</v>
      </c>
      <c r="B7" s="30"/>
    </row>
    <row r="8" spans="1:2">
      <c r="A8" s="29" t="s">
        <v>303</v>
      </c>
      <c r="B8" s="30"/>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58652-151D-4F00-B4EA-64BB96062EC5}">
  <sheetPr codeName="Hoja103">
    <tabColor theme="7" tint="0.39997558519241921"/>
  </sheetPr>
  <dimension ref="A1:B6"/>
  <sheetViews>
    <sheetView zoomScale="98" zoomScaleNormal="98" workbookViewId="0">
      <selection activeCell="B6" sqref="A1:B6"/>
    </sheetView>
  </sheetViews>
  <sheetFormatPr baseColWidth="10" defaultRowHeight="12.75"/>
  <cols>
    <col min="1" max="1" width="32.42578125" bestFit="1" customWidth="1"/>
    <col min="2" max="2" width="18" style="6" customWidth="1"/>
    <col min="3" max="4" width="12" customWidth="1"/>
  </cols>
  <sheetData>
    <row r="1" spans="1:2">
      <c r="A1" s="28" t="s">
        <v>276</v>
      </c>
      <c r="B1" s="27"/>
    </row>
    <row r="3" spans="1:2">
      <c r="A3" s="29" t="s">
        <v>300</v>
      </c>
      <c r="B3" s="30"/>
    </row>
    <row r="4" spans="1:2">
      <c r="A4" s="29" t="s">
        <v>301</v>
      </c>
      <c r="B4" s="30"/>
    </row>
    <row r="5" spans="1:2">
      <c r="A5" s="29" t="s">
        <v>302</v>
      </c>
      <c r="B5" s="30"/>
    </row>
    <row r="6" spans="1:2">
      <c r="A6" s="29" t="s">
        <v>303</v>
      </c>
      <c r="B6" s="30"/>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51B5-A1D8-4A17-B84D-9E4B61AE81ED}">
  <sheetPr codeName="Hoja104">
    <tabColor theme="7" tint="0.39997558519241921"/>
  </sheetPr>
  <dimension ref="A1:B8"/>
  <sheetViews>
    <sheetView zoomScale="98" zoomScaleNormal="98" workbookViewId="0">
      <selection activeCell="B8" sqref="A1:B8"/>
    </sheetView>
  </sheetViews>
  <sheetFormatPr baseColWidth="10" defaultRowHeight="12.75"/>
  <cols>
    <col min="1" max="1" width="57.7109375" customWidth="1"/>
    <col min="2" max="2" width="18" style="6" customWidth="1"/>
    <col min="3" max="4" width="12" customWidth="1"/>
  </cols>
  <sheetData>
    <row r="1" spans="1:2">
      <c r="A1" s="28" t="s">
        <v>277</v>
      </c>
      <c r="B1" s="27"/>
    </row>
    <row r="2" spans="1:2">
      <c r="A2" s="28" t="s">
        <v>278</v>
      </c>
      <c r="B2" s="27"/>
    </row>
    <row r="3" spans="1:2">
      <c r="A3" s="28" t="s">
        <v>279</v>
      </c>
      <c r="B3" s="27"/>
    </row>
    <row r="5" spans="1:2">
      <c r="A5" s="29" t="s">
        <v>300</v>
      </c>
      <c r="B5" s="30"/>
    </row>
    <row r="6" spans="1:2">
      <c r="A6" s="29" t="s">
        <v>301</v>
      </c>
      <c r="B6" s="30"/>
    </row>
    <row r="7" spans="1:2">
      <c r="A7" s="29" t="s">
        <v>302</v>
      </c>
      <c r="B7" s="30"/>
    </row>
    <row r="8" spans="1:2">
      <c r="A8" s="29" t="s">
        <v>303</v>
      </c>
      <c r="B8" s="30"/>
    </row>
  </sheetData>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D2FE7-C5C0-4621-9AF6-145B67C13222}">
  <sheetPr codeName="Hoja105">
    <tabColor theme="7" tint="0.39997558519241921"/>
  </sheetPr>
  <dimension ref="A1:B6"/>
  <sheetViews>
    <sheetView zoomScale="98" zoomScaleNormal="98" workbookViewId="0">
      <selection activeCell="B6" sqref="A1:B6"/>
    </sheetView>
  </sheetViews>
  <sheetFormatPr baseColWidth="10" defaultRowHeight="12.75"/>
  <cols>
    <col min="1" max="1" width="32.140625" customWidth="1"/>
    <col min="2" max="2" width="18" style="6" customWidth="1"/>
    <col min="3" max="4" width="12" customWidth="1"/>
  </cols>
  <sheetData>
    <row r="1" spans="1:2">
      <c r="A1" s="28" t="s">
        <v>280</v>
      </c>
      <c r="B1" s="27"/>
    </row>
    <row r="3" spans="1:2">
      <c r="A3" s="29" t="s">
        <v>300</v>
      </c>
      <c r="B3" s="30"/>
    </row>
    <row r="4" spans="1:2">
      <c r="A4" s="29" t="s">
        <v>301</v>
      </c>
      <c r="B4" s="30"/>
    </row>
    <row r="5" spans="1:2">
      <c r="A5" s="29" t="s">
        <v>302</v>
      </c>
      <c r="B5" s="30"/>
    </row>
    <row r="6" spans="1:2">
      <c r="A6" s="29" t="s">
        <v>303</v>
      </c>
      <c r="B6"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683E6-40F7-4436-9CA1-73059A89DA51}">
  <sheetPr codeName="Hoja3"/>
  <dimension ref="A1:Z114"/>
  <sheetViews>
    <sheetView zoomScale="90" zoomScaleNormal="90" workbookViewId="0">
      <selection activeCell="A6" sqref="A6:XFD10"/>
    </sheetView>
  </sheetViews>
  <sheetFormatPr baseColWidth="10" defaultColWidth="33.140625" defaultRowHeight="12.75"/>
  <cols>
    <col min="1" max="1" width="27" style="14" bestFit="1" customWidth="1"/>
    <col min="2" max="2" width="11.7109375" style="14" customWidth="1"/>
    <col min="3" max="3" width="32.5703125" style="14" bestFit="1" customWidth="1"/>
    <col min="4" max="4" width="28.42578125" style="14" bestFit="1" customWidth="1"/>
    <col min="5" max="5" width="32.5703125" style="14" bestFit="1" customWidth="1"/>
    <col min="6" max="6" width="22.42578125" style="14" bestFit="1" customWidth="1"/>
  </cols>
  <sheetData>
    <row r="1" spans="1:26" s="46" customFormat="1" ht="18.75" customHeight="1">
      <c r="A1" s="41" t="s">
        <v>336</v>
      </c>
      <c r="B1" s="42"/>
      <c r="C1" s="42"/>
      <c r="D1" s="42"/>
      <c r="E1" s="43" t="s">
        <v>32</v>
      </c>
      <c r="F1" s="44" t="s">
        <v>337</v>
      </c>
      <c r="G1" s="45"/>
      <c r="H1" s="45"/>
      <c r="I1" s="45"/>
      <c r="J1" s="45"/>
      <c r="K1" s="45"/>
      <c r="L1" s="45"/>
      <c r="M1" s="45"/>
      <c r="N1" s="45"/>
      <c r="O1" s="45"/>
      <c r="P1" s="45"/>
      <c r="Q1" s="45"/>
      <c r="R1" s="45"/>
      <c r="S1" s="45"/>
      <c r="T1" s="45"/>
      <c r="U1" s="45"/>
      <c r="V1" s="45"/>
      <c r="W1" s="45"/>
      <c r="X1" s="45"/>
      <c r="Y1" s="45"/>
      <c r="Z1" s="45"/>
    </row>
    <row r="2" spans="1:26" s="46" customFormat="1" ht="18.75" customHeight="1">
      <c r="A2" s="47"/>
      <c r="B2" s="48"/>
      <c r="C2" s="48"/>
      <c r="D2" s="48"/>
      <c r="E2" s="49" t="s">
        <v>338</v>
      </c>
      <c r="F2" s="50">
        <f>[1]CEA_PROTOCOLOS!G2</f>
        <v>6</v>
      </c>
      <c r="G2" s="45"/>
      <c r="H2" s="45"/>
      <c r="I2" s="45"/>
      <c r="J2" s="45"/>
      <c r="K2" s="45"/>
      <c r="L2" s="45"/>
      <c r="M2" s="45"/>
      <c r="N2" s="45"/>
      <c r="O2" s="45"/>
      <c r="P2" s="45"/>
      <c r="Q2" s="45"/>
      <c r="R2" s="45"/>
      <c r="S2" s="45"/>
      <c r="T2" s="45"/>
      <c r="U2" s="45"/>
      <c r="V2" s="45"/>
      <c r="W2" s="45"/>
      <c r="X2" s="45"/>
      <c r="Y2" s="45"/>
      <c r="Z2" s="45"/>
    </row>
    <row r="3" spans="1:26" s="46" customFormat="1" ht="18.75" customHeight="1">
      <c r="A3" s="47"/>
      <c r="B3" s="48"/>
      <c r="C3" s="48"/>
      <c r="D3" s="48"/>
      <c r="E3" s="49" t="s">
        <v>339</v>
      </c>
      <c r="F3" s="51">
        <f>[1]CEA_PROTOCOLOS!G3</f>
        <v>45750</v>
      </c>
      <c r="G3" s="45"/>
      <c r="H3" s="45"/>
      <c r="I3" s="45"/>
      <c r="J3" s="45"/>
      <c r="K3" s="45"/>
      <c r="L3" s="45"/>
      <c r="M3" s="45"/>
      <c r="N3" s="45"/>
      <c r="O3" s="45"/>
      <c r="P3" s="45"/>
      <c r="Q3" s="45"/>
      <c r="R3" s="45"/>
      <c r="S3" s="45"/>
      <c r="T3" s="45"/>
      <c r="U3" s="45"/>
      <c r="V3" s="45"/>
      <c r="W3" s="45"/>
      <c r="X3" s="45"/>
      <c r="Y3" s="45"/>
      <c r="Z3" s="45"/>
    </row>
    <row r="4" spans="1:26" s="46" customFormat="1" ht="18.75" customHeight="1" thickBot="1">
      <c r="A4" s="52"/>
      <c r="B4" s="53"/>
      <c r="C4" s="53"/>
      <c r="D4" s="53"/>
      <c r="E4" s="54" t="s">
        <v>340</v>
      </c>
      <c r="F4" s="55" t="s">
        <v>341</v>
      </c>
      <c r="G4" s="45"/>
      <c r="H4" s="45"/>
      <c r="I4" s="45"/>
      <c r="J4" s="45"/>
      <c r="K4" s="45"/>
      <c r="L4" s="45"/>
      <c r="M4" s="45"/>
      <c r="N4" s="45"/>
      <c r="O4" s="45"/>
      <c r="P4" s="45"/>
      <c r="Q4" s="45"/>
      <c r="R4" s="45"/>
      <c r="S4" s="45"/>
      <c r="T4" s="45"/>
      <c r="U4" s="45"/>
      <c r="V4" s="45"/>
      <c r="W4" s="45"/>
      <c r="X4" s="45"/>
      <c r="Y4" s="45"/>
      <c r="Z4" s="45"/>
    </row>
    <row r="6" spans="1:26" ht="26.25" customHeight="1">
      <c r="A6" s="23" t="s">
        <v>188</v>
      </c>
      <c r="B6" s="23"/>
      <c r="C6" s="23"/>
      <c r="D6" s="23"/>
      <c r="E6" s="23"/>
      <c r="F6" s="23"/>
    </row>
    <row r="8" spans="1:26" ht="39" customHeight="1">
      <c r="A8" s="7" t="s">
        <v>179</v>
      </c>
      <c r="B8" s="7" t="s">
        <v>180</v>
      </c>
      <c r="C8" s="7" t="s">
        <v>181</v>
      </c>
      <c r="D8" s="7" t="s">
        <v>184</v>
      </c>
      <c r="E8" s="7" t="s">
        <v>182</v>
      </c>
      <c r="F8" s="7" t="s">
        <v>183</v>
      </c>
    </row>
    <row r="9" spans="1:26">
      <c r="A9" s="16" t="s">
        <v>191</v>
      </c>
      <c r="B9" s="16">
        <v>1</v>
      </c>
      <c r="C9" s="9" t="s">
        <v>175</v>
      </c>
      <c r="D9" s="19">
        <v>43949</v>
      </c>
      <c r="E9" s="9" t="s">
        <v>176</v>
      </c>
      <c r="F9" s="16" t="s">
        <v>177</v>
      </c>
    </row>
    <row r="10" spans="1:26">
      <c r="A10" s="16" t="s">
        <v>191</v>
      </c>
      <c r="B10" s="16">
        <v>2</v>
      </c>
      <c r="C10" s="9" t="s">
        <v>268</v>
      </c>
      <c r="D10" s="19">
        <v>44174</v>
      </c>
      <c r="E10" s="9" t="s">
        <v>269</v>
      </c>
      <c r="F10" s="16" t="s">
        <v>178</v>
      </c>
    </row>
    <row r="11" spans="1:26">
      <c r="A11" s="16" t="s">
        <v>192</v>
      </c>
      <c r="B11" s="16">
        <v>1</v>
      </c>
      <c r="C11" s="9" t="s">
        <v>175</v>
      </c>
      <c r="D11" s="19">
        <v>43949</v>
      </c>
      <c r="E11" s="9" t="s">
        <v>176</v>
      </c>
      <c r="F11" s="16" t="s">
        <v>177</v>
      </c>
    </row>
    <row r="12" spans="1:26">
      <c r="A12" s="16" t="s">
        <v>193</v>
      </c>
      <c r="B12" s="16">
        <v>1</v>
      </c>
      <c r="C12" s="9" t="s">
        <v>175</v>
      </c>
      <c r="D12" s="19">
        <v>43949</v>
      </c>
      <c r="E12" s="9" t="s">
        <v>176</v>
      </c>
      <c r="F12" s="16" t="s">
        <v>177</v>
      </c>
    </row>
    <row r="13" spans="1:26">
      <c r="A13" s="16" t="s">
        <v>194</v>
      </c>
      <c r="B13" s="16">
        <v>1</v>
      </c>
      <c r="C13" s="9" t="s">
        <v>175</v>
      </c>
      <c r="D13" s="19">
        <v>43949</v>
      </c>
      <c r="E13" s="9" t="s">
        <v>176</v>
      </c>
      <c r="F13" s="16" t="s">
        <v>177</v>
      </c>
    </row>
    <row r="14" spans="1:26">
      <c r="A14" s="16" t="s">
        <v>195</v>
      </c>
      <c r="B14" s="16">
        <v>1</v>
      </c>
      <c r="C14" s="9" t="s">
        <v>175</v>
      </c>
      <c r="D14" s="19">
        <v>43949</v>
      </c>
      <c r="E14" s="9" t="s">
        <v>176</v>
      </c>
      <c r="F14" s="16" t="s">
        <v>177</v>
      </c>
    </row>
    <row r="15" spans="1:26">
      <c r="A15" s="16" t="s">
        <v>196</v>
      </c>
      <c r="B15" s="16">
        <v>1</v>
      </c>
      <c r="C15" s="9" t="s">
        <v>175</v>
      </c>
      <c r="D15" s="19">
        <v>43949</v>
      </c>
      <c r="E15" s="9" t="s">
        <v>176</v>
      </c>
      <c r="F15" s="16" t="s">
        <v>177</v>
      </c>
    </row>
    <row r="16" spans="1:26">
      <c r="A16" s="16" t="s">
        <v>196</v>
      </c>
      <c r="B16" s="16">
        <v>2</v>
      </c>
      <c r="C16" s="9" t="s">
        <v>268</v>
      </c>
      <c r="D16" s="19">
        <v>44174</v>
      </c>
      <c r="E16" s="9" t="s">
        <v>269</v>
      </c>
      <c r="F16" s="16" t="s">
        <v>178</v>
      </c>
    </row>
    <row r="17" spans="1:6">
      <c r="A17" s="16" t="s">
        <v>197</v>
      </c>
      <c r="B17" s="16">
        <v>1</v>
      </c>
      <c r="C17" s="9" t="s">
        <v>175</v>
      </c>
      <c r="D17" s="19">
        <v>43949</v>
      </c>
      <c r="E17" s="9" t="s">
        <v>176</v>
      </c>
      <c r="F17" s="16" t="s">
        <v>177</v>
      </c>
    </row>
    <row r="18" spans="1:6">
      <c r="A18" s="16" t="s">
        <v>197</v>
      </c>
      <c r="B18" s="16">
        <v>2</v>
      </c>
      <c r="C18" s="9" t="s">
        <v>270</v>
      </c>
      <c r="D18" s="19">
        <v>44838</v>
      </c>
      <c r="E18" s="9" t="s">
        <v>271</v>
      </c>
      <c r="F18" s="16" t="s">
        <v>178</v>
      </c>
    </row>
    <row r="19" spans="1:6">
      <c r="A19" s="16" t="s">
        <v>198</v>
      </c>
      <c r="B19" s="16">
        <v>1</v>
      </c>
      <c r="C19" s="9" t="s">
        <v>175</v>
      </c>
      <c r="D19" s="19">
        <v>43949</v>
      </c>
      <c r="E19" s="9" t="s">
        <v>176</v>
      </c>
      <c r="F19" s="16" t="s">
        <v>177</v>
      </c>
    </row>
    <row r="20" spans="1:6">
      <c r="A20" s="16" t="s">
        <v>199</v>
      </c>
      <c r="B20" s="16">
        <v>1</v>
      </c>
      <c r="C20" s="9" t="s">
        <v>175</v>
      </c>
      <c r="D20" s="19">
        <v>43949</v>
      </c>
      <c r="E20" s="9" t="s">
        <v>176</v>
      </c>
      <c r="F20" s="16" t="s">
        <v>177</v>
      </c>
    </row>
    <row r="21" spans="1:6">
      <c r="A21" s="16" t="s">
        <v>200</v>
      </c>
      <c r="B21" s="16">
        <v>1</v>
      </c>
      <c r="C21" s="9" t="s">
        <v>175</v>
      </c>
      <c r="D21" s="19">
        <v>43949</v>
      </c>
      <c r="E21" s="9" t="s">
        <v>176</v>
      </c>
      <c r="F21" s="16" t="s">
        <v>177</v>
      </c>
    </row>
    <row r="22" spans="1:6">
      <c r="A22" s="16" t="s">
        <v>201</v>
      </c>
      <c r="B22" s="16">
        <v>1</v>
      </c>
      <c r="C22" s="9" t="s">
        <v>175</v>
      </c>
      <c r="D22" s="19">
        <v>43949</v>
      </c>
      <c r="E22" s="9" t="s">
        <v>176</v>
      </c>
      <c r="F22" s="16" t="s">
        <v>177</v>
      </c>
    </row>
    <row r="23" spans="1:6">
      <c r="A23" s="16" t="s">
        <v>285</v>
      </c>
      <c r="B23" s="16">
        <v>1</v>
      </c>
      <c r="C23" s="9" t="s">
        <v>295</v>
      </c>
      <c r="D23" s="19">
        <v>45702</v>
      </c>
      <c r="E23" s="9" t="s">
        <v>293</v>
      </c>
      <c r="F23" s="16" t="s">
        <v>177</v>
      </c>
    </row>
    <row r="24" spans="1:6">
      <c r="A24" s="16" t="s">
        <v>289</v>
      </c>
      <c r="B24" s="16">
        <v>1</v>
      </c>
      <c r="C24" s="9" t="s">
        <v>295</v>
      </c>
      <c r="D24" s="19">
        <v>45702</v>
      </c>
      <c r="E24" s="9" t="s">
        <v>294</v>
      </c>
      <c r="F24" s="16" t="s">
        <v>177</v>
      </c>
    </row>
    <row r="25" spans="1:6">
      <c r="A25"/>
      <c r="B25"/>
      <c r="C25"/>
      <c r="D25"/>
      <c r="E25"/>
      <c r="F25"/>
    </row>
    <row r="26" spans="1:6">
      <c r="A26"/>
      <c r="B26"/>
      <c r="C26"/>
      <c r="D26"/>
      <c r="E26"/>
      <c r="F26"/>
    </row>
    <row r="27" spans="1:6">
      <c r="A27"/>
      <c r="B27"/>
      <c r="C27"/>
      <c r="D27"/>
      <c r="E27"/>
      <c r="F27"/>
    </row>
    <row r="28" spans="1:6">
      <c r="A28"/>
      <c r="B28"/>
      <c r="C28"/>
      <c r="D28"/>
      <c r="E28"/>
      <c r="F28"/>
    </row>
    <row r="29" spans="1:6">
      <c r="A29"/>
      <c r="B29"/>
      <c r="C29"/>
      <c r="D29"/>
      <c r="E29"/>
      <c r="F29"/>
    </row>
    <row r="30" spans="1:6">
      <c r="A30"/>
      <c r="B30"/>
      <c r="C30"/>
      <c r="D30"/>
      <c r="E30"/>
      <c r="F30"/>
    </row>
    <row r="31" spans="1:6">
      <c r="A31"/>
      <c r="B31"/>
      <c r="C31"/>
      <c r="D31"/>
      <c r="E31"/>
      <c r="F31"/>
    </row>
    <row r="32" spans="1:6">
      <c r="A32"/>
      <c r="B32"/>
      <c r="C32"/>
      <c r="D32"/>
      <c r="E32"/>
      <c r="F32"/>
    </row>
    <row r="33" spans="1:6">
      <c r="A33"/>
      <c r="B33"/>
      <c r="C33"/>
      <c r="D33"/>
      <c r="E33"/>
      <c r="F33"/>
    </row>
    <row r="34" spans="1:6">
      <c r="A34"/>
      <c r="B34"/>
      <c r="C34"/>
      <c r="D34"/>
      <c r="E34"/>
      <c r="F34"/>
    </row>
    <row r="35" spans="1:6">
      <c r="A35"/>
      <c r="B35"/>
      <c r="C35"/>
      <c r="D35"/>
      <c r="E35"/>
      <c r="F35"/>
    </row>
    <row r="36" spans="1:6">
      <c r="A36"/>
      <c r="B36"/>
      <c r="C36"/>
      <c r="D36"/>
      <c r="E36"/>
      <c r="F36"/>
    </row>
    <row r="37" spans="1:6">
      <c r="A37"/>
      <c r="B37"/>
      <c r="C37"/>
      <c r="D37"/>
      <c r="E37"/>
      <c r="F37"/>
    </row>
    <row r="38" spans="1:6">
      <c r="A38"/>
      <c r="B38"/>
      <c r="C38"/>
      <c r="D38"/>
      <c r="E38"/>
      <c r="F38"/>
    </row>
    <row r="39" spans="1:6">
      <c r="A39"/>
      <c r="B39"/>
      <c r="C39"/>
      <c r="D39"/>
      <c r="E39"/>
      <c r="F39"/>
    </row>
    <row r="40" spans="1:6">
      <c r="A40"/>
      <c r="B40"/>
      <c r="C40"/>
      <c r="D40"/>
      <c r="E40"/>
      <c r="F40"/>
    </row>
    <row r="41" spans="1:6">
      <c r="A41"/>
      <c r="B41"/>
      <c r="C41"/>
      <c r="D41"/>
      <c r="E41"/>
      <c r="F41"/>
    </row>
    <row r="42" spans="1:6">
      <c r="A42"/>
      <c r="B42"/>
      <c r="C42"/>
      <c r="D42"/>
      <c r="E42"/>
      <c r="F42"/>
    </row>
    <row r="43" spans="1:6">
      <c r="A43"/>
      <c r="B43"/>
      <c r="C43"/>
      <c r="D43"/>
      <c r="E43"/>
      <c r="F43"/>
    </row>
    <row r="44" spans="1:6">
      <c r="A44"/>
      <c r="B44"/>
      <c r="C44"/>
      <c r="D44"/>
      <c r="E44"/>
      <c r="F44"/>
    </row>
    <row r="45" spans="1:6">
      <c r="A45"/>
      <c r="B45"/>
      <c r="C45"/>
      <c r="D45"/>
      <c r="E45"/>
      <c r="F45"/>
    </row>
    <row r="46" spans="1:6">
      <c r="A46"/>
      <c r="B46"/>
      <c r="C46"/>
      <c r="D46"/>
      <c r="E46"/>
      <c r="F46"/>
    </row>
    <row r="47" spans="1:6">
      <c r="A47"/>
      <c r="B47"/>
      <c r="C47"/>
      <c r="D47"/>
      <c r="E47"/>
      <c r="F47"/>
    </row>
    <row r="48" spans="1:6">
      <c r="A48"/>
      <c r="B48"/>
      <c r="C48"/>
      <c r="D48"/>
      <c r="E48"/>
      <c r="F48"/>
    </row>
    <row r="49" spans="1:6">
      <c r="A49"/>
      <c r="B49"/>
      <c r="C49"/>
      <c r="D49"/>
      <c r="E49"/>
      <c r="F49"/>
    </row>
    <row r="50" spans="1:6">
      <c r="A50"/>
      <c r="B50"/>
      <c r="C50"/>
      <c r="D50"/>
      <c r="E50"/>
      <c r="F50"/>
    </row>
    <row r="51" spans="1:6">
      <c r="A51"/>
      <c r="B51"/>
      <c r="C51"/>
      <c r="D51"/>
      <c r="E51"/>
      <c r="F51"/>
    </row>
    <row r="52" spans="1:6">
      <c r="A52"/>
      <c r="B52"/>
      <c r="C52"/>
      <c r="D52"/>
      <c r="E52"/>
      <c r="F52"/>
    </row>
    <row r="53" spans="1:6">
      <c r="A53"/>
      <c r="B53"/>
      <c r="C53"/>
      <c r="D53"/>
      <c r="E53"/>
      <c r="F53"/>
    </row>
    <row r="54" spans="1:6">
      <c r="A54"/>
      <c r="B54"/>
      <c r="C54"/>
      <c r="D54"/>
      <c r="E54"/>
      <c r="F54"/>
    </row>
    <row r="55" spans="1:6">
      <c r="A55"/>
      <c r="B55"/>
      <c r="C55"/>
      <c r="D55"/>
      <c r="E55"/>
      <c r="F55"/>
    </row>
    <row r="56" spans="1:6">
      <c r="A56"/>
      <c r="B56"/>
      <c r="C56"/>
      <c r="D56"/>
      <c r="E56"/>
      <c r="F56"/>
    </row>
    <row r="57" spans="1:6">
      <c r="A57"/>
      <c r="B57"/>
      <c r="C57"/>
      <c r="D57"/>
      <c r="E57"/>
      <c r="F57"/>
    </row>
    <row r="58" spans="1:6">
      <c r="A58"/>
      <c r="B58"/>
      <c r="C58"/>
      <c r="D58"/>
      <c r="E58"/>
      <c r="F58"/>
    </row>
    <row r="59" spans="1:6">
      <c r="A59"/>
      <c r="B59"/>
      <c r="C59"/>
      <c r="D59"/>
      <c r="E59"/>
      <c r="F59"/>
    </row>
    <row r="60" spans="1:6">
      <c r="A60"/>
      <c r="B60"/>
      <c r="C60"/>
      <c r="D60"/>
      <c r="E60"/>
      <c r="F60"/>
    </row>
    <row r="61" spans="1:6">
      <c r="A61"/>
      <c r="B61"/>
      <c r="C61"/>
      <c r="D61"/>
      <c r="E61"/>
      <c r="F61"/>
    </row>
    <row r="62" spans="1:6">
      <c r="A62"/>
      <c r="B62"/>
      <c r="C62"/>
      <c r="D62"/>
      <c r="E62"/>
      <c r="F62"/>
    </row>
    <row r="63" spans="1:6">
      <c r="A63"/>
      <c r="B63"/>
      <c r="C63"/>
      <c r="D63"/>
      <c r="E63"/>
      <c r="F63"/>
    </row>
    <row r="64" spans="1:6">
      <c r="A64"/>
      <c r="B64"/>
      <c r="C64"/>
      <c r="D64"/>
      <c r="E64"/>
      <c r="F64"/>
    </row>
    <row r="65" spans="1:6">
      <c r="A65"/>
      <c r="B65"/>
      <c r="C65"/>
      <c r="D65"/>
      <c r="E65"/>
      <c r="F65"/>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row r="97" spans="1:6">
      <c r="A97"/>
      <c r="B97"/>
      <c r="C97"/>
      <c r="D97"/>
      <c r="E97"/>
      <c r="F97"/>
    </row>
    <row r="98" spans="1:6">
      <c r="A98"/>
      <c r="B98"/>
      <c r="C98"/>
      <c r="D98"/>
      <c r="E98"/>
      <c r="F98"/>
    </row>
    <row r="99" spans="1:6">
      <c r="A99"/>
      <c r="B99"/>
      <c r="C99"/>
      <c r="D99"/>
      <c r="E99"/>
      <c r="F99"/>
    </row>
    <row r="100" spans="1:6">
      <c r="A100"/>
      <c r="B100"/>
      <c r="C100"/>
      <c r="D100"/>
      <c r="E100"/>
      <c r="F100"/>
    </row>
    <row r="101" spans="1:6">
      <c r="A101"/>
      <c r="B101"/>
      <c r="C101"/>
      <c r="D101"/>
      <c r="E101"/>
      <c r="F101"/>
    </row>
    <row r="102" spans="1:6">
      <c r="A102"/>
      <c r="B102"/>
      <c r="C102"/>
      <c r="D102"/>
      <c r="E102"/>
      <c r="F102"/>
    </row>
    <row r="103" spans="1:6">
      <c r="A103"/>
      <c r="B103"/>
      <c r="C103"/>
      <c r="D103"/>
      <c r="E103"/>
      <c r="F103"/>
    </row>
    <row r="104" spans="1:6">
      <c r="A104"/>
      <c r="B104"/>
      <c r="C104"/>
      <c r="D104"/>
      <c r="E104"/>
      <c r="F104"/>
    </row>
    <row r="105" spans="1:6">
      <c r="A105"/>
      <c r="B105"/>
      <c r="C105"/>
      <c r="D105"/>
      <c r="E105"/>
      <c r="F105"/>
    </row>
    <row r="106" spans="1:6">
      <c r="A106"/>
      <c r="B106"/>
      <c r="C106"/>
      <c r="D106"/>
      <c r="E106"/>
      <c r="F106"/>
    </row>
    <row r="107" spans="1:6">
      <c r="A107"/>
      <c r="B107"/>
      <c r="C107"/>
      <c r="D107"/>
      <c r="E107"/>
      <c r="F107"/>
    </row>
    <row r="108" spans="1:6">
      <c r="A108"/>
      <c r="B108"/>
      <c r="C108"/>
      <c r="D108"/>
      <c r="E108"/>
      <c r="F108"/>
    </row>
    <row r="109" spans="1:6">
      <c r="A109"/>
      <c r="B109"/>
      <c r="C109"/>
      <c r="D109"/>
      <c r="E109"/>
      <c r="F109"/>
    </row>
    <row r="110" spans="1:6">
      <c r="A110"/>
      <c r="B110"/>
      <c r="C110"/>
      <c r="D110"/>
      <c r="E110"/>
      <c r="F110"/>
    </row>
    <row r="111" spans="1:6">
      <c r="A111"/>
      <c r="B111"/>
      <c r="C111"/>
      <c r="D111"/>
      <c r="E111"/>
      <c r="F111"/>
    </row>
    <row r="112" spans="1:6">
      <c r="A112"/>
      <c r="B112"/>
      <c r="C112"/>
      <c r="D112"/>
      <c r="E112"/>
      <c r="F112"/>
    </row>
    <row r="113" spans="1:6">
      <c r="A113"/>
      <c r="B113"/>
      <c r="C113"/>
      <c r="D113"/>
      <c r="E113"/>
      <c r="F113"/>
    </row>
    <row r="114" spans="1:6">
      <c r="A114"/>
      <c r="B114"/>
      <c r="C114"/>
      <c r="D114"/>
      <c r="E114"/>
      <c r="F114"/>
    </row>
  </sheetData>
  <mergeCells count="1">
    <mergeCell ref="A1:D4"/>
  </mergeCells>
  <hyperlinks>
    <hyperlink ref="A6" location="CEA_CONTROL_CAMBIOS!A1" display="CONTROL DE CAMBIOS" xr:uid="{DE714871-271B-47FB-8CC9-780F6FF179BA}"/>
    <hyperlink ref="A6:B6" location="CEA_PROTOCOLOS!A1" display="VOLVER AL MENÚ" xr:uid="{B6CF5428-158C-4AB7-8952-26276A4633E1}"/>
    <hyperlink ref="A6:F6" location="BCV_PROTOCOLOS!A1" display="VOLVER AL MENÚ" xr:uid="{42B5BCF7-44F5-4F22-8E01-DFDBE9EE3A51}"/>
  </hyperlink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A6DD1-8D2D-47B1-9A66-574B0BC74B5E}">
  <sheetPr codeName="Hoja106">
    <tabColor theme="7" tint="0.39997558519241921"/>
  </sheetPr>
  <dimension ref="A1:B9"/>
  <sheetViews>
    <sheetView zoomScale="98" zoomScaleNormal="98" workbookViewId="0">
      <selection activeCell="B15" sqref="B15"/>
    </sheetView>
  </sheetViews>
  <sheetFormatPr baseColWidth="10" defaultRowHeight="12.75"/>
  <cols>
    <col min="1" max="1" width="38.28515625" customWidth="1"/>
    <col min="2" max="2" width="18" style="6" customWidth="1"/>
    <col min="3" max="4" width="12" customWidth="1"/>
  </cols>
  <sheetData>
    <row r="1" spans="1:2">
      <c r="A1" s="28" t="s">
        <v>281</v>
      </c>
      <c r="B1" s="27"/>
    </row>
    <row r="2" spans="1:2">
      <c r="A2" s="28" t="s">
        <v>282</v>
      </c>
      <c r="B2" s="27"/>
    </row>
    <row r="3" spans="1:2">
      <c r="A3" s="28" t="s">
        <v>283</v>
      </c>
      <c r="B3" s="27"/>
    </row>
    <row r="4" spans="1:2">
      <c r="A4" s="28" t="s">
        <v>284</v>
      </c>
      <c r="B4" s="27"/>
    </row>
    <row r="6" spans="1:2">
      <c r="A6" s="29" t="s">
        <v>300</v>
      </c>
      <c r="B6" s="30"/>
    </row>
    <row r="7" spans="1:2">
      <c r="A7" s="29" t="s">
        <v>301</v>
      </c>
      <c r="B7" s="30"/>
    </row>
    <row r="8" spans="1:2">
      <c r="A8" s="29" t="s">
        <v>302</v>
      </c>
      <c r="B8" s="30"/>
    </row>
    <row r="9" spans="1:2">
      <c r="A9" s="29" t="s">
        <v>303</v>
      </c>
      <c r="B9" s="30"/>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1FF3-10C1-4F19-B691-B26C15058E68}">
  <sheetPr codeName="Hoja95"/>
  <dimension ref="A1:D72"/>
  <sheetViews>
    <sheetView topLeftCell="A29" zoomScale="98" zoomScaleNormal="98" workbookViewId="0">
      <selection activeCell="A2" sqref="A2:D72"/>
    </sheetView>
  </sheetViews>
  <sheetFormatPr baseColWidth="10" defaultRowHeight="12.75"/>
  <cols>
    <col min="2" max="2" width="25.7109375" customWidth="1"/>
    <col min="3" max="3" width="24.28515625" style="6" customWidth="1"/>
    <col min="4" max="4" width="75.7109375" customWidth="1"/>
  </cols>
  <sheetData>
    <row r="1" spans="1:4">
      <c r="A1" s="1" t="s">
        <v>2</v>
      </c>
      <c r="B1" s="1" t="s">
        <v>11</v>
      </c>
      <c r="C1" s="4" t="s">
        <v>12</v>
      </c>
      <c r="D1" s="1" t="s">
        <v>13</v>
      </c>
    </row>
    <row r="2" spans="1:4">
      <c r="A2" s="3" t="s">
        <v>191</v>
      </c>
      <c r="B2" s="3"/>
      <c r="C2" s="5"/>
      <c r="D2" s="2" t="s">
        <v>32</v>
      </c>
    </row>
    <row r="3" spans="1:4">
      <c r="A3" s="3" t="s">
        <v>191</v>
      </c>
      <c r="B3" s="3"/>
      <c r="C3" s="5"/>
      <c r="D3" s="2" t="s">
        <v>33</v>
      </c>
    </row>
    <row r="4" spans="1:4">
      <c r="A4" s="3" t="s">
        <v>191</v>
      </c>
      <c r="B4" s="3"/>
      <c r="C4" s="5"/>
      <c r="D4" s="2" t="s">
        <v>34</v>
      </c>
    </row>
    <row r="5" spans="1:4">
      <c r="A5" s="3" t="s">
        <v>191</v>
      </c>
      <c r="B5" s="3"/>
      <c r="C5" s="5"/>
      <c r="D5" s="2" t="s">
        <v>35</v>
      </c>
    </row>
    <row r="6" spans="1:4">
      <c r="A6" s="3" t="s">
        <v>285</v>
      </c>
      <c r="B6" s="3"/>
      <c r="C6" s="5"/>
      <c r="D6" s="2" t="s">
        <v>296</v>
      </c>
    </row>
    <row r="7" spans="1:4">
      <c r="A7" s="3" t="s">
        <v>285</v>
      </c>
      <c r="B7" s="3"/>
      <c r="C7" s="5"/>
      <c r="D7" s="2" t="s">
        <v>297</v>
      </c>
    </row>
    <row r="8" spans="1:4">
      <c r="A8" s="3" t="s">
        <v>285</v>
      </c>
      <c r="B8" s="3"/>
      <c r="C8" s="5"/>
      <c r="D8" s="2" t="s">
        <v>298</v>
      </c>
    </row>
    <row r="9" spans="1:4">
      <c r="A9" s="3" t="s">
        <v>192</v>
      </c>
      <c r="B9" s="3"/>
      <c r="C9" s="5"/>
      <c r="D9" s="2" t="s">
        <v>32</v>
      </c>
    </row>
    <row r="10" spans="1:4">
      <c r="A10" s="3" t="s">
        <v>192</v>
      </c>
      <c r="B10" s="3"/>
      <c r="C10" s="5"/>
      <c r="D10" s="2" t="s">
        <v>10</v>
      </c>
    </row>
    <row r="11" spans="1:4">
      <c r="A11" s="3" t="s">
        <v>192</v>
      </c>
      <c r="B11" s="3"/>
      <c r="C11" s="5"/>
      <c r="D11" s="2" t="s">
        <v>9</v>
      </c>
    </row>
    <row r="12" spans="1:4">
      <c r="A12" s="3" t="s">
        <v>192</v>
      </c>
      <c r="B12" s="3"/>
      <c r="C12" s="5"/>
      <c r="D12" s="2" t="s">
        <v>36</v>
      </c>
    </row>
    <row r="13" spans="1:4">
      <c r="A13" s="3" t="s">
        <v>192</v>
      </c>
      <c r="B13" s="3"/>
      <c r="C13" s="5"/>
      <c r="D13" s="2" t="s">
        <v>37</v>
      </c>
    </row>
    <row r="14" spans="1:4">
      <c r="A14" s="3" t="s">
        <v>193</v>
      </c>
      <c r="B14" s="3"/>
      <c r="C14" s="5"/>
      <c r="D14" s="2" t="s">
        <v>32</v>
      </c>
    </row>
    <row r="15" spans="1:4">
      <c r="A15" s="3" t="s">
        <v>193</v>
      </c>
      <c r="B15" s="3"/>
      <c r="C15" s="5"/>
      <c r="D15" s="2" t="s">
        <v>9</v>
      </c>
    </row>
    <row r="16" spans="1:4">
      <c r="A16" s="3" t="s">
        <v>193</v>
      </c>
      <c r="B16" s="3"/>
      <c r="C16" s="5"/>
      <c r="D16" s="2" t="s">
        <v>36</v>
      </c>
    </row>
    <row r="17" spans="1:4">
      <c r="A17" s="3" t="s">
        <v>193</v>
      </c>
      <c r="B17" s="3"/>
      <c r="C17" s="5"/>
      <c r="D17" s="2" t="s">
        <v>38</v>
      </c>
    </row>
    <row r="18" spans="1:4">
      <c r="A18" s="3" t="s">
        <v>193</v>
      </c>
      <c r="B18" s="3"/>
      <c r="C18" s="5"/>
      <c r="D18" s="2" t="s">
        <v>39</v>
      </c>
    </row>
    <row r="19" spans="1:4">
      <c r="A19" s="3" t="s">
        <v>193</v>
      </c>
      <c r="B19" s="3"/>
      <c r="C19" s="5"/>
      <c r="D19" s="2" t="s">
        <v>40</v>
      </c>
    </row>
    <row r="20" spans="1:4">
      <c r="A20" s="3" t="s">
        <v>193</v>
      </c>
      <c r="B20" s="3"/>
      <c r="C20" s="5"/>
      <c r="D20" s="2" t="s">
        <v>41</v>
      </c>
    </row>
    <row r="21" spans="1:4">
      <c r="A21" s="3" t="s">
        <v>194</v>
      </c>
      <c r="B21" s="3"/>
      <c r="C21" s="5"/>
      <c r="D21" s="2" t="s">
        <v>42</v>
      </c>
    </row>
    <row r="22" spans="1:4">
      <c r="A22" s="3" t="s">
        <v>194</v>
      </c>
      <c r="B22" s="3"/>
      <c r="C22" s="5"/>
      <c r="D22" s="2" t="s">
        <v>43</v>
      </c>
    </row>
    <row r="23" spans="1:4">
      <c r="A23" s="3" t="s">
        <v>194</v>
      </c>
      <c r="B23" s="3"/>
      <c r="C23" s="5"/>
      <c r="D23" s="2" t="s">
        <v>44</v>
      </c>
    </row>
    <row r="24" spans="1:4">
      <c r="A24" s="3" t="s">
        <v>194</v>
      </c>
      <c r="B24" s="3"/>
      <c r="C24" s="5"/>
      <c r="D24" s="2" t="s">
        <v>45</v>
      </c>
    </row>
    <row r="25" spans="1:4">
      <c r="A25" s="3" t="s">
        <v>194</v>
      </c>
      <c r="B25" s="3"/>
      <c r="C25" s="5"/>
      <c r="D25" s="2" t="s">
        <v>46</v>
      </c>
    </row>
    <row r="26" spans="1:4">
      <c r="A26" s="3" t="s">
        <v>194</v>
      </c>
      <c r="B26" s="3"/>
      <c r="C26" s="5"/>
      <c r="D26" s="2" t="s">
        <v>47</v>
      </c>
    </row>
    <row r="27" spans="1:4">
      <c r="A27" s="3" t="s">
        <v>194</v>
      </c>
      <c r="B27" s="3"/>
      <c r="C27" s="5"/>
      <c r="D27" s="2" t="s">
        <v>48</v>
      </c>
    </row>
    <row r="28" spans="1:4">
      <c r="A28" s="3" t="s">
        <v>194</v>
      </c>
      <c r="B28" s="3"/>
      <c r="C28" s="5"/>
      <c r="D28" s="2"/>
    </row>
    <row r="29" spans="1:4">
      <c r="A29" s="3" t="s">
        <v>194</v>
      </c>
      <c r="B29" s="3"/>
      <c r="C29" s="5"/>
      <c r="D29" s="2" t="s">
        <v>8</v>
      </c>
    </row>
    <row r="30" spans="1:4">
      <c r="A30" s="3" t="s">
        <v>194</v>
      </c>
      <c r="B30" s="3"/>
      <c r="C30" s="5"/>
      <c r="D30" s="2" t="s">
        <v>49</v>
      </c>
    </row>
    <row r="31" spans="1:4">
      <c r="A31" s="3" t="s">
        <v>194</v>
      </c>
      <c r="B31" s="3"/>
      <c r="C31" s="5"/>
      <c r="D31" s="2" t="s">
        <v>50</v>
      </c>
    </row>
    <row r="32" spans="1:4">
      <c r="A32" s="3" t="s">
        <v>194</v>
      </c>
      <c r="B32" s="3"/>
      <c r="C32" s="5"/>
      <c r="D32" s="2" t="s">
        <v>51</v>
      </c>
    </row>
    <row r="33" spans="1:4">
      <c r="A33" s="3" t="s">
        <v>194</v>
      </c>
      <c r="B33" s="3"/>
      <c r="C33" s="5"/>
      <c r="D33" s="2" t="s">
        <v>52</v>
      </c>
    </row>
    <row r="34" spans="1:4">
      <c r="A34" s="3" t="s">
        <v>195</v>
      </c>
      <c r="B34" s="3"/>
      <c r="C34" s="5"/>
      <c r="D34" s="2" t="s">
        <v>53</v>
      </c>
    </row>
    <row r="35" spans="1:4">
      <c r="A35" s="3" t="s">
        <v>195</v>
      </c>
      <c r="B35" s="3"/>
      <c r="C35" s="5"/>
      <c r="D35" s="2" t="s">
        <v>54</v>
      </c>
    </row>
    <row r="36" spans="1:4">
      <c r="A36" s="3" t="s">
        <v>195</v>
      </c>
      <c r="B36" s="3"/>
      <c r="C36" s="5"/>
      <c r="D36" s="2" t="s">
        <v>55</v>
      </c>
    </row>
    <row r="37" spans="1:4">
      <c r="A37" s="3" t="s">
        <v>195</v>
      </c>
      <c r="B37" s="3"/>
      <c r="C37" s="5"/>
      <c r="D37" s="2" t="s">
        <v>56</v>
      </c>
    </row>
    <row r="38" spans="1:4">
      <c r="A38" s="3" t="s">
        <v>195</v>
      </c>
      <c r="B38" s="3"/>
      <c r="C38" s="5"/>
      <c r="D38" s="2" t="s">
        <v>57</v>
      </c>
    </row>
    <row r="39" spans="1:4">
      <c r="A39" s="3" t="s">
        <v>196</v>
      </c>
      <c r="B39" s="3"/>
      <c r="C39" s="5"/>
      <c r="D39" s="2" t="s">
        <v>58</v>
      </c>
    </row>
    <row r="40" spans="1:4">
      <c r="A40" s="3" t="s">
        <v>196</v>
      </c>
      <c r="B40" s="3"/>
      <c r="C40" s="5"/>
      <c r="D40" s="2" t="s">
        <v>34</v>
      </c>
    </row>
    <row r="41" spans="1:4">
      <c r="A41" s="3" t="s">
        <v>196</v>
      </c>
      <c r="B41" s="3"/>
      <c r="C41" s="5"/>
      <c r="D41" s="2" t="s">
        <v>59</v>
      </c>
    </row>
    <row r="42" spans="1:4">
      <c r="A42" s="3" t="s">
        <v>196</v>
      </c>
      <c r="B42" s="3"/>
      <c r="C42" s="5"/>
      <c r="D42" s="2" t="s">
        <v>60</v>
      </c>
    </row>
    <row r="43" spans="1:4">
      <c r="A43" s="3" t="s">
        <v>196</v>
      </c>
      <c r="B43" s="3"/>
      <c r="C43" s="5"/>
      <c r="D43" s="2" t="s">
        <v>61</v>
      </c>
    </row>
    <row r="44" spans="1:4">
      <c r="A44" s="3" t="s">
        <v>197</v>
      </c>
      <c r="B44" s="3"/>
      <c r="C44" s="5"/>
      <c r="D44" s="2" t="s">
        <v>62</v>
      </c>
    </row>
    <row r="45" spans="1:4">
      <c r="A45" s="3" t="s">
        <v>197</v>
      </c>
      <c r="B45" s="3"/>
      <c r="C45" s="5"/>
      <c r="D45" s="2" t="s">
        <v>63</v>
      </c>
    </row>
    <row r="46" spans="1:4">
      <c r="A46" s="3" t="s">
        <v>197</v>
      </c>
      <c r="B46" s="3"/>
      <c r="C46" s="5"/>
      <c r="D46" s="2" t="s">
        <v>64</v>
      </c>
    </row>
    <row r="47" spans="1:4">
      <c r="A47" s="3" t="s">
        <v>197</v>
      </c>
      <c r="B47" s="3"/>
      <c r="C47" s="5"/>
      <c r="D47" s="2" t="s">
        <v>65</v>
      </c>
    </row>
    <row r="48" spans="1:4">
      <c r="A48" s="3" t="s">
        <v>289</v>
      </c>
      <c r="B48" s="3"/>
      <c r="C48" s="5"/>
      <c r="D48" s="2" t="s">
        <v>296</v>
      </c>
    </row>
    <row r="49" spans="1:4">
      <c r="A49" s="3" t="s">
        <v>289</v>
      </c>
      <c r="B49" s="3"/>
      <c r="C49" s="5"/>
      <c r="D49" s="2" t="s">
        <v>297</v>
      </c>
    </row>
    <row r="50" spans="1:4">
      <c r="A50" s="3" t="s">
        <v>289</v>
      </c>
      <c r="B50" s="3"/>
      <c r="C50" s="5"/>
      <c r="D50" s="2" t="s">
        <v>298</v>
      </c>
    </row>
    <row r="51" spans="1:4">
      <c r="A51" s="3" t="s">
        <v>198</v>
      </c>
      <c r="B51" s="3"/>
      <c r="C51" s="5"/>
      <c r="D51" s="2" t="s">
        <v>66</v>
      </c>
    </row>
    <row r="52" spans="1:4">
      <c r="A52" s="3" t="s">
        <v>198</v>
      </c>
      <c r="B52" s="3"/>
      <c r="C52" s="5"/>
      <c r="D52" s="2" t="s">
        <v>67</v>
      </c>
    </row>
    <row r="53" spans="1:4">
      <c r="A53" s="3" t="s">
        <v>198</v>
      </c>
      <c r="B53" s="3"/>
      <c r="C53" s="5"/>
      <c r="D53" s="2" t="s">
        <v>68</v>
      </c>
    </row>
    <row r="54" spans="1:4">
      <c r="A54" s="3" t="s">
        <v>198</v>
      </c>
      <c r="B54" s="3"/>
      <c r="C54" s="5"/>
      <c r="D54" s="2" t="s">
        <v>69</v>
      </c>
    </row>
    <row r="55" spans="1:4">
      <c r="A55" s="3" t="s">
        <v>198</v>
      </c>
      <c r="B55" s="3"/>
      <c r="C55" s="5"/>
      <c r="D55" s="2" t="s">
        <v>70</v>
      </c>
    </row>
    <row r="56" spans="1:4">
      <c r="A56" s="3" t="s">
        <v>199</v>
      </c>
      <c r="B56" s="3"/>
      <c r="C56" s="5"/>
      <c r="D56" s="2" t="s">
        <v>71</v>
      </c>
    </row>
    <row r="57" spans="1:4">
      <c r="A57" s="3" t="s">
        <v>199</v>
      </c>
      <c r="B57" s="3"/>
      <c r="C57" s="5"/>
      <c r="D57" s="2" t="s">
        <v>72</v>
      </c>
    </row>
    <row r="58" spans="1:4">
      <c r="A58" s="3" t="s">
        <v>199</v>
      </c>
      <c r="B58" s="3"/>
      <c r="C58" s="5"/>
      <c r="D58" s="2" t="s">
        <v>73</v>
      </c>
    </row>
    <row r="59" spans="1:4">
      <c r="A59" s="3" t="s">
        <v>199</v>
      </c>
      <c r="B59" s="3"/>
      <c r="C59" s="5"/>
      <c r="D59" s="2" t="s">
        <v>74</v>
      </c>
    </row>
    <row r="60" spans="1:4">
      <c r="A60" s="3" t="s">
        <v>199</v>
      </c>
      <c r="B60" s="3"/>
      <c r="C60" s="5"/>
      <c r="D60" s="2" t="s">
        <v>75</v>
      </c>
    </row>
    <row r="61" spans="1:4">
      <c r="A61" s="3" t="s">
        <v>199</v>
      </c>
      <c r="B61" s="3"/>
      <c r="C61" s="5"/>
      <c r="D61" s="2" t="s">
        <v>76</v>
      </c>
    </row>
    <row r="62" spans="1:4">
      <c r="A62" s="3" t="s">
        <v>200</v>
      </c>
      <c r="B62" s="3"/>
      <c r="C62" s="5"/>
      <c r="D62" s="2" t="s">
        <v>77</v>
      </c>
    </row>
    <row r="63" spans="1:4">
      <c r="A63" s="3" t="s">
        <v>200</v>
      </c>
      <c r="B63" s="3"/>
      <c r="C63" s="5"/>
      <c r="D63" s="2" t="s">
        <v>78</v>
      </c>
    </row>
    <row r="64" spans="1:4">
      <c r="A64" s="3" t="s">
        <v>200</v>
      </c>
      <c r="B64" s="3"/>
      <c r="C64" s="5"/>
      <c r="D64" s="2" t="s">
        <v>79</v>
      </c>
    </row>
    <row r="65" spans="1:4">
      <c r="A65" s="3" t="s">
        <v>200</v>
      </c>
      <c r="B65" s="3"/>
      <c r="C65" s="5"/>
      <c r="D65" s="2" t="s">
        <v>80</v>
      </c>
    </row>
    <row r="66" spans="1:4">
      <c r="A66" s="3" t="s">
        <v>200</v>
      </c>
      <c r="B66" s="3"/>
      <c r="C66" s="5"/>
      <c r="D66" s="2" t="s">
        <v>81</v>
      </c>
    </row>
    <row r="67" spans="1:4">
      <c r="A67" s="3" t="s">
        <v>200</v>
      </c>
      <c r="B67" s="3"/>
      <c r="C67" s="5"/>
      <c r="D67" s="2" t="s">
        <v>82</v>
      </c>
    </row>
    <row r="68" spans="1:4">
      <c r="A68" s="3" t="s">
        <v>200</v>
      </c>
      <c r="B68" s="3"/>
      <c r="C68" s="5"/>
      <c r="D68" s="2" t="s">
        <v>83</v>
      </c>
    </row>
    <row r="69" spans="1:4">
      <c r="A69" s="3" t="s">
        <v>201</v>
      </c>
      <c r="B69" s="3"/>
      <c r="C69" s="5"/>
      <c r="D69" s="2" t="s">
        <v>84</v>
      </c>
    </row>
    <row r="70" spans="1:4">
      <c r="A70" s="3" t="s">
        <v>201</v>
      </c>
      <c r="B70" s="3"/>
      <c r="C70" s="5"/>
      <c r="D70" s="2" t="s">
        <v>85</v>
      </c>
    </row>
    <row r="71" spans="1:4">
      <c r="A71" s="3" t="s">
        <v>201</v>
      </c>
      <c r="B71" s="3"/>
      <c r="C71" s="5"/>
      <c r="D71" s="2" t="s">
        <v>7</v>
      </c>
    </row>
    <row r="72" spans="1:4">
      <c r="A72" s="3" t="s">
        <v>201</v>
      </c>
      <c r="B72" s="3"/>
      <c r="C72" s="5"/>
      <c r="D72" s="2" t="s">
        <v>86</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0EF54-084C-48E1-A954-5770958F3EE9}">
  <sheetPr codeName="Hoja84">
    <tabColor theme="8" tint="0.39997558519241921"/>
  </sheetPr>
  <dimension ref="A1:E2"/>
  <sheetViews>
    <sheetView workbookViewId="0">
      <selection activeCell="D32" sqref="D32"/>
    </sheetView>
  </sheetViews>
  <sheetFormatPr baseColWidth="10" defaultRowHeight="12.75"/>
  <sheetData>
    <row r="1" spans="1:5">
      <c r="A1" t="s">
        <v>91</v>
      </c>
      <c r="B1" t="s">
        <v>92</v>
      </c>
      <c r="C1" t="s">
        <v>93</v>
      </c>
      <c r="D1" t="s">
        <v>94</v>
      </c>
      <c r="E1" t="s">
        <v>90</v>
      </c>
    </row>
    <row r="2" spans="1:5">
      <c r="A2">
        <v>0.92099322799097061</v>
      </c>
      <c r="B2">
        <v>1.96</v>
      </c>
      <c r="C2">
        <v>15207</v>
      </c>
      <c r="D2">
        <v>443</v>
      </c>
      <c r="E2">
        <v>0.89624129555260867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13315-C6D5-4CF5-BF62-EF978589BD4A}">
  <sheetPr>
    <tabColor theme="8" tint="0.39997558519241921"/>
  </sheetPr>
  <dimension ref="A1:F1"/>
  <sheetViews>
    <sheetView workbookViewId="0">
      <selection activeCell="D32" sqref="D32"/>
    </sheetView>
  </sheetViews>
  <sheetFormatPr baseColWidth="10" defaultRowHeight="12.75"/>
  <cols>
    <col min="1" max="1" width="26.7109375" customWidth="1"/>
  </cols>
  <sheetData>
    <row r="1" spans="1:6">
      <c r="A1" t="s">
        <v>316</v>
      </c>
      <c r="B1" t="s">
        <v>317</v>
      </c>
      <c r="C1" t="s">
        <v>318</v>
      </c>
      <c r="D1" t="s">
        <v>319</v>
      </c>
      <c r="E1" t="s">
        <v>320</v>
      </c>
      <c r="F1" t="s">
        <v>321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BD0E7-D5D8-4998-A475-335EE7729FFE}">
  <sheetPr codeName="Hoja85">
    <tabColor theme="8" tint="0.39997558519241921"/>
  </sheetPr>
  <dimension ref="A1:C2"/>
  <sheetViews>
    <sheetView workbookViewId="0">
      <selection activeCell="D32" sqref="D32"/>
    </sheetView>
  </sheetViews>
  <sheetFormatPr baseColWidth="10" defaultRowHeight="12.75"/>
  <sheetData>
    <row r="1" spans="1:3">
      <c r="A1" t="s">
        <v>95</v>
      </c>
      <c r="B1" t="s">
        <v>96</v>
      </c>
      <c r="C1" t="s">
        <v>97</v>
      </c>
    </row>
    <row r="2" spans="1:3">
      <c r="A2">
        <v>11922</v>
      </c>
      <c r="B2">
        <v>18653</v>
      </c>
      <c r="C2">
        <v>0.63914651798638289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87DAC-263C-4632-ACD2-64B1692B4C18}">
  <sheetPr codeName="Hoja86">
    <tabColor theme="8" tint="0.39997558519241921"/>
  </sheetPr>
  <dimension ref="A1:C2"/>
  <sheetViews>
    <sheetView workbookViewId="0">
      <selection activeCell="D32" sqref="D32"/>
    </sheetView>
  </sheetViews>
  <sheetFormatPr baseColWidth="10" defaultRowHeight="12.75"/>
  <sheetData>
    <row r="1" spans="1:3">
      <c r="A1" t="s">
        <v>98</v>
      </c>
      <c r="B1" t="s">
        <v>64</v>
      </c>
      <c r="C1" t="s">
        <v>99</v>
      </c>
    </row>
    <row r="2" spans="1:3">
      <c r="A2">
        <v>40.523915488402849</v>
      </c>
      <c r="B2">
        <v>926</v>
      </c>
      <c r="C2">
        <v>0.81047830976805701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1CA71-0F2B-4B73-A3A5-B693FB3679E6}">
  <sheetPr codeName="Hoja87">
    <tabColor theme="8" tint="0.39997558519241921"/>
  </sheetPr>
  <dimension ref="A1:C2"/>
  <sheetViews>
    <sheetView workbookViewId="0">
      <selection activeCell="D32" sqref="D32"/>
    </sheetView>
  </sheetViews>
  <sheetFormatPr baseColWidth="10" defaultRowHeight="12.75"/>
  <sheetData>
    <row r="1" spans="1:3">
      <c r="A1" t="s">
        <v>100</v>
      </c>
      <c r="B1" t="s">
        <v>101</v>
      </c>
      <c r="C1" t="s">
        <v>0</v>
      </c>
    </row>
    <row r="2" spans="1:3">
      <c r="A2">
        <v>24626</v>
      </c>
      <c r="B2">
        <v>35171</v>
      </c>
      <c r="C2">
        <v>0.70017912484717526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30</vt:i4>
      </vt:variant>
    </vt:vector>
  </HeadingPairs>
  <TitlesOfParts>
    <vt:vector size="30" baseType="lpstr">
      <vt:lpstr>BCV_PROTOCOLOS</vt:lpstr>
      <vt:lpstr>BCV_GLOSARIO</vt:lpstr>
      <vt:lpstr>BCV_CONTROL_CAMBIOS</vt:lpstr>
      <vt:lpstr>BCV_METADATOS</vt:lpstr>
      <vt:lpstr>BCV0001P</vt:lpstr>
      <vt:lpstr>BCV0002P</vt:lpstr>
      <vt:lpstr>BCV0101P</vt:lpstr>
      <vt:lpstr>BCV0102P</vt:lpstr>
      <vt:lpstr>BCV0201P</vt:lpstr>
      <vt:lpstr>BCV0202P</vt:lpstr>
      <vt:lpstr>BCV0203P</vt:lpstr>
      <vt:lpstr>BCV0204P</vt:lpstr>
      <vt:lpstr>BCV0205P</vt:lpstr>
      <vt:lpstr>BCV0301P</vt:lpstr>
      <vt:lpstr>BCV0302P</vt:lpstr>
      <vt:lpstr>BCV0401P</vt:lpstr>
      <vt:lpstr>BCV0402P</vt:lpstr>
      <vt:lpstr>BCV0001R</vt:lpstr>
      <vt:lpstr>BCV0002R</vt:lpstr>
      <vt:lpstr>BCV0101R</vt:lpstr>
      <vt:lpstr>BCV0102R</vt:lpstr>
      <vt:lpstr>BCV0201R</vt:lpstr>
      <vt:lpstr>BCV0202R</vt:lpstr>
      <vt:lpstr>BCV0203R</vt:lpstr>
      <vt:lpstr>BCV0204R</vt:lpstr>
      <vt:lpstr>BCV0205R</vt:lpstr>
      <vt:lpstr>BCV0301R</vt:lpstr>
      <vt:lpstr>BCV0302R</vt:lpstr>
      <vt:lpstr>BCV0401R</vt:lpstr>
      <vt:lpstr>BCV0402R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UTP</dc:creator>
  <cp:lastModifiedBy>Leo Gaviria</cp:lastModifiedBy>
  <dcterms:created xsi:type="dcterms:W3CDTF">2024-06-24T20:23:03Z</dcterms:created>
  <dcterms:modified xsi:type="dcterms:W3CDTF">2025-04-30T20:58:36Z</dcterms:modified>
</cp:coreProperties>
</file>